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a0204\Desktop\"/>
    </mc:Choice>
  </mc:AlternateContent>
  <xr:revisionPtr revIDLastSave="0" documentId="8_{31885625-B0D1-4291-8BE9-DD68377BF320}" xr6:coauthVersionLast="45" xr6:coauthVersionMax="45" xr10:uidLastSave="{00000000-0000-0000-0000-000000000000}"/>
  <bookViews>
    <workbookView xWindow="30720" yWindow="15" windowWidth="17010" windowHeight="16995" xr2:uid="{00000000-000D-0000-FFFF-FFFF00000000}"/>
  </bookViews>
  <sheets>
    <sheet name="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87" i="1" l="1"/>
  <c r="BC86" i="1"/>
  <c r="BC85" i="1"/>
  <c r="BC84" i="1"/>
  <c r="BC83" i="1"/>
  <c r="AZ87" i="1"/>
  <c r="AZ86" i="1"/>
  <c r="AZ85" i="1"/>
  <c r="AZ84" i="1"/>
  <c r="AZ83" i="1"/>
  <c r="K87" i="1"/>
  <c r="K86" i="1"/>
  <c r="K85" i="1"/>
  <c r="K84" i="1"/>
  <c r="K83" i="1"/>
  <c r="BL87" i="1"/>
  <c r="BK87" i="1"/>
  <c r="BJ87" i="1"/>
  <c r="BI87" i="1"/>
  <c r="BH87" i="1"/>
  <c r="BG87" i="1"/>
  <c r="BF87" i="1"/>
  <c r="BE87" i="1"/>
  <c r="BD87" i="1"/>
  <c r="BB87" i="1"/>
  <c r="BA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O87" i="1"/>
  <c r="N87" i="1"/>
  <c r="M87" i="1"/>
  <c r="L87" i="1"/>
  <c r="BL86" i="1"/>
  <c r="BK86" i="1"/>
  <c r="BJ86" i="1"/>
  <c r="BI86" i="1"/>
  <c r="BH86" i="1"/>
  <c r="BG86" i="1"/>
  <c r="BF86" i="1"/>
  <c r="BE86" i="1"/>
  <c r="BD86" i="1"/>
  <c r="BB86" i="1"/>
  <c r="BA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O86" i="1"/>
  <c r="N86" i="1"/>
  <c r="M86" i="1"/>
  <c r="L86" i="1"/>
  <c r="BL85" i="1"/>
  <c r="BK85" i="1"/>
  <c r="BJ85" i="1"/>
  <c r="BI85" i="1"/>
  <c r="BH85" i="1"/>
  <c r="BG85" i="1"/>
  <c r="BF85" i="1"/>
  <c r="BE85" i="1"/>
  <c r="BD85" i="1"/>
  <c r="BB85" i="1"/>
  <c r="BA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O85" i="1"/>
  <c r="N85" i="1"/>
  <c r="M85" i="1"/>
  <c r="L85" i="1"/>
  <c r="BL84" i="1"/>
  <c r="BK84" i="1"/>
  <c r="BJ84" i="1"/>
  <c r="BI84" i="1"/>
  <c r="BH84" i="1"/>
  <c r="BG84" i="1"/>
  <c r="BF84" i="1"/>
  <c r="BE84" i="1"/>
  <c r="BD84" i="1"/>
  <c r="BB84" i="1"/>
  <c r="BA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O84" i="1"/>
  <c r="N84" i="1"/>
  <c r="M84" i="1"/>
  <c r="L84" i="1"/>
  <c r="BL83" i="1"/>
  <c r="BK83" i="1"/>
  <c r="BJ83" i="1"/>
  <c r="BI83" i="1"/>
  <c r="BH83" i="1"/>
  <c r="BG83" i="1"/>
  <c r="BF83" i="1"/>
  <c r="BE83" i="1"/>
  <c r="BD83" i="1"/>
  <c r="BB83" i="1"/>
  <c r="BA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O83" i="1"/>
  <c r="N83" i="1"/>
  <c r="M83" i="1"/>
  <c r="L83" i="1"/>
</calcChain>
</file>

<file path=xl/sharedStrings.xml><?xml version="1.0" encoding="utf-8"?>
<sst xmlns="http://schemas.openxmlformats.org/spreadsheetml/2006/main" count="737" uniqueCount="201">
  <si>
    <t>This report does not contain all relevant information. For the definitive and complete reporting of the results, reference is made to the final report from SINTEF Norlab</t>
  </si>
  <si>
    <t>Løpenummer (Prøvenr)</t>
  </si>
  <si>
    <t>Prøvetakingsdato</t>
  </si>
  <si>
    <t>Objekt</t>
  </si>
  <si>
    <t>Prøvemerking</t>
  </si>
  <si>
    <t>Kundenummer</t>
  </si>
  <si>
    <t>Kundenavn</t>
  </si>
  <si>
    <t>Prøvestednr.</t>
  </si>
  <si>
    <t>Prøvested, navn</t>
  </si>
  <si>
    <t>Prøvetype</t>
  </si>
  <si>
    <t>Gjelder</t>
  </si>
  <si>
    <t>Kimtall 22°C (cfu/ml)</t>
  </si>
  <si>
    <t>Koliforme bakterier 37 °C (MPN/100 ml)</t>
  </si>
  <si>
    <t>E. coli (MPN/100 ml)</t>
  </si>
  <si>
    <t>Intestinale enterokokker (cfu/100 ml)</t>
  </si>
  <si>
    <t>Clostridium perfringens (cfu/100 ml)</t>
  </si>
  <si>
    <t>Lukt</t>
  </si>
  <si>
    <t>Smak</t>
  </si>
  <si>
    <t>pH</t>
  </si>
  <si>
    <t>Temperatur ved pH-måling (°C)</t>
  </si>
  <si>
    <t>Konduktivitet (mS/m)</t>
  </si>
  <si>
    <t>Turbiditet (NTU)</t>
  </si>
  <si>
    <t>Farge (mg Pt/l)</t>
  </si>
  <si>
    <t>Fluorid (mg F/l)</t>
  </si>
  <si>
    <t>Klorid (mg Cl/l)</t>
  </si>
  <si>
    <t>Nitritt (mg N/l)</t>
  </si>
  <si>
    <t>Nitrat (mg N/l)</t>
  </si>
  <si>
    <t>Sulfat (mg SO₄/l)</t>
  </si>
  <si>
    <t>Ammoniumnitrogen (mg/l)</t>
  </si>
  <si>
    <t>Bor (mg/l)</t>
  </si>
  <si>
    <t>Natrium (mg/l)</t>
  </si>
  <si>
    <t>Magnesium (mg/l)</t>
  </si>
  <si>
    <t>Aluminium (µg/l)</t>
  </si>
  <si>
    <t>Kalsium (mg/l)</t>
  </si>
  <si>
    <t>Krom (µg/l)</t>
  </si>
  <si>
    <t>Mangan (mg/l)</t>
  </si>
  <si>
    <t>Jern (mg/l)</t>
  </si>
  <si>
    <t>Nikkel (µg/l)</t>
  </si>
  <si>
    <t>Kobber (µg/l)</t>
  </si>
  <si>
    <t>Arsen (µg/l)</t>
  </si>
  <si>
    <t>Selen (µg/l)</t>
  </si>
  <si>
    <t>Kadmium (µg/l)</t>
  </si>
  <si>
    <t>Antimon (µg/l)</t>
  </si>
  <si>
    <t>Kvikksølv (µg/l)</t>
  </si>
  <si>
    <t>Bly (µg/l)</t>
  </si>
  <si>
    <t>Uran (µg/l)</t>
  </si>
  <si>
    <t>Benzen (µg/l)</t>
  </si>
  <si>
    <t>Totalt organisk karbon, TOC (mg/l)</t>
  </si>
  <si>
    <t>1,2-dikloretan (µg/l)</t>
  </si>
  <si>
    <t>Benzo(a)pyren (µg/l)</t>
  </si>
  <si>
    <t>Bromat (µg/l)</t>
  </si>
  <si>
    <t>Cyanid (µg/l)</t>
  </si>
  <si>
    <t>PAH-4, sum (µg/l)</t>
  </si>
  <si>
    <t>Pesticider, sum (µg/l)</t>
  </si>
  <si>
    <t>Tetrakloreten (µg/l)</t>
  </si>
  <si>
    <t>Trihalometaner, sum (µg/l)</t>
  </si>
  <si>
    <t>Trikloreten (µg/l)</t>
  </si>
  <si>
    <t>Triklormetan (kloroform) (µg/l)</t>
  </si>
  <si>
    <t>Tribrommetan (bromoform) (µg/l)</t>
  </si>
  <si>
    <t>Dibromklormetan (µg/l)</t>
  </si>
  <si>
    <t>Bromdiklormetan (µg/l)</t>
  </si>
  <si>
    <t>Benzo(b)fluoranten (µg/l)</t>
  </si>
  <si>
    <t>Benzo(k)fluoranten (µg/l)</t>
  </si>
  <si>
    <t>Benzo(ghi)perylen (µg/l)</t>
  </si>
  <si>
    <t>Indeno(123cd)pyren (µg/l)</t>
  </si>
  <si>
    <t>P2113882-01</t>
  </si>
  <si>
    <t>Rentvann</t>
  </si>
  <si>
    <t>Dønna vannverk</t>
  </si>
  <si>
    <t>Dønna vannverk, Dønna kommune</t>
  </si>
  <si>
    <t>DØNNA-VV-RENVANN</t>
  </si>
  <si>
    <t>Renvann renseanlegg</t>
  </si>
  <si>
    <t>Vann fra renseanlegg</t>
  </si>
  <si>
    <t>P2113534-07</t>
  </si>
  <si>
    <t>DØNNA-VV-LØKTA SANDÅKER</t>
  </si>
  <si>
    <t>Løkta Sandåker</t>
  </si>
  <si>
    <t>Overflatevann, behandlet</t>
  </si>
  <si>
    <t>Akseptabel</t>
  </si>
  <si>
    <t>P2113534-06</t>
  </si>
  <si>
    <t>DØNNA-VV-LØKTA HØYDEBASSENG</t>
  </si>
  <si>
    <t>Løkta Høydebasseng</t>
  </si>
  <si>
    <t>P2113534-05</t>
  </si>
  <si>
    <t>DØNNA-VV-BJØRN</t>
  </si>
  <si>
    <t>Bjørn</t>
  </si>
  <si>
    <t>P2113534-04</t>
  </si>
  <si>
    <t>DØNNA-VV-SKAGA</t>
  </si>
  <si>
    <t>Skaga</t>
  </si>
  <si>
    <t>P2113534-03</t>
  </si>
  <si>
    <t>DØNNA-VV-VANDVE</t>
  </si>
  <si>
    <t>Vandve</t>
  </si>
  <si>
    <t>P2113534-02</t>
  </si>
  <si>
    <t>P2111768-08</t>
  </si>
  <si>
    <t>P2111768-07</t>
  </si>
  <si>
    <t>DØNNA-VV-RØLVÅG</t>
  </si>
  <si>
    <t>Rølvåg</t>
  </si>
  <si>
    <t>P2111768-06</t>
  </si>
  <si>
    <t>DØNNA-VV-GLEIN</t>
  </si>
  <si>
    <t>Glein</t>
  </si>
  <si>
    <t>P2111768-05</t>
  </si>
  <si>
    <t>DØNNA-VV-HØLA</t>
  </si>
  <si>
    <t>Høla</t>
  </si>
  <si>
    <t>P2111768-04</t>
  </si>
  <si>
    <t>DØNNA-VV-RENSEANLEGG PAUSEROM</t>
  </si>
  <si>
    <t>Renseanlegg, pauserom</t>
  </si>
  <si>
    <t>P2111768-03</t>
  </si>
  <si>
    <t>P2111768-02</t>
  </si>
  <si>
    <t>DØNNA-VV-RENSEANLEGG, FØR UV</t>
  </si>
  <si>
    <t>Renseanlegg, før UV</t>
  </si>
  <si>
    <t>P2111405-04</t>
  </si>
  <si>
    <t>P2111405-03</t>
  </si>
  <si>
    <t>P2111405-02</t>
  </si>
  <si>
    <t>P2111405-01</t>
  </si>
  <si>
    <t>P2111320-03</t>
  </si>
  <si>
    <t>P2111320-02</t>
  </si>
  <si>
    <t>P2111320-01</t>
  </si>
  <si>
    <t>P2111123-07</t>
  </si>
  <si>
    <t>DØNNA-VV-BJØRN HØYDEMAGASIN</t>
  </si>
  <si>
    <t>Bjørn høydemagasin</t>
  </si>
  <si>
    <t>P2111123-06</t>
  </si>
  <si>
    <t>DØNNA-VV-NORDØYVÅGEN</t>
  </si>
  <si>
    <t>Nordøyvågen</t>
  </si>
  <si>
    <t>P2111123-05</t>
  </si>
  <si>
    <t>DØNNA-VV-STAVSENG</t>
  </si>
  <si>
    <t>Stavseng</t>
  </si>
  <si>
    <t>P2111123-04</t>
  </si>
  <si>
    <t>P2111123-03</t>
  </si>
  <si>
    <t>P2111123-02</t>
  </si>
  <si>
    <t>2X</t>
  </si>
  <si>
    <t>DØNNA-VV-FØR MAGASIN</t>
  </si>
  <si>
    <t>Før magasin</t>
  </si>
  <si>
    <t>P2109718-06</t>
  </si>
  <si>
    <t>DØNNA-VV-HESTA</t>
  </si>
  <si>
    <t>Hestad</t>
  </si>
  <si>
    <t>P2109718-05</t>
  </si>
  <si>
    <t>P2109718-04</t>
  </si>
  <si>
    <t>DØNNA-VV-LØKTA</t>
  </si>
  <si>
    <t>Løkta</t>
  </si>
  <si>
    <t>P2109718-03</t>
  </si>
  <si>
    <t>P2109718-02</t>
  </si>
  <si>
    <t>P2108581-06</t>
  </si>
  <si>
    <t>DØNNA-VV-DØNNES HØYDEMAGASIN</t>
  </si>
  <si>
    <t>Dønnes høydemagasin</t>
  </si>
  <si>
    <t>P2108581-05</t>
  </si>
  <si>
    <t>DØNNA-VV-VÅG</t>
  </si>
  <si>
    <t>Våg</t>
  </si>
  <si>
    <t>P2108581-04</t>
  </si>
  <si>
    <t>P2108581-03</t>
  </si>
  <si>
    <t>P2108581-02</t>
  </si>
  <si>
    <t>P2106955-08</t>
  </si>
  <si>
    <t>P2106955-07</t>
  </si>
  <si>
    <t>P2106955-06</t>
  </si>
  <si>
    <t>DØNNA-VV-BERFJORD</t>
  </si>
  <si>
    <t>Berfjord</t>
  </si>
  <si>
    <t>P2106955-05</t>
  </si>
  <si>
    <t>P2106955-04</t>
  </si>
  <si>
    <t>P2106955-03</t>
  </si>
  <si>
    <t>P2106955-02</t>
  </si>
  <si>
    <t>P2105733-07</t>
  </si>
  <si>
    <t>P2105733-06</t>
  </si>
  <si>
    <t>P2105733-05</t>
  </si>
  <si>
    <t>P2105733-04</t>
  </si>
  <si>
    <t>P2105733-03</t>
  </si>
  <si>
    <t>P2105733-02</t>
  </si>
  <si>
    <t>P2104868-06</t>
  </si>
  <si>
    <t>P2104868-05</t>
  </si>
  <si>
    <t>P2104868-04</t>
  </si>
  <si>
    <t>P2104868-03</t>
  </si>
  <si>
    <t>P2104868-02</t>
  </si>
  <si>
    <t>P2103540-06</t>
  </si>
  <si>
    <t>P2103540-05</t>
  </si>
  <si>
    <t>P2103540-04</t>
  </si>
  <si>
    <t>P2103540-03</t>
  </si>
  <si>
    <t>P2103540-02</t>
  </si>
  <si>
    <t>P2102640-06</t>
  </si>
  <si>
    <t>P2102640-05</t>
  </si>
  <si>
    <t>P2102640-04</t>
  </si>
  <si>
    <t>P2102640-03</t>
  </si>
  <si>
    <t>P2102640-02</t>
  </si>
  <si>
    <t>P2101993-04</t>
  </si>
  <si>
    <t>P2101993-03</t>
  </si>
  <si>
    <t>P2101993-02</t>
  </si>
  <si>
    <t>P2101993-01</t>
  </si>
  <si>
    <t>P2101522-07</t>
  </si>
  <si>
    <t>P2101522-06</t>
  </si>
  <si>
    <t>DØNNA-VV-LØKTA HORN</t>
  </si>
  <si>
    <t>Løkta Horn</t>
  </si>
  <si>
    <t>P2101522-05</t>
  </si>
  <si>
    <t>DØNNA-VV-LØKTA VANNTÅRN</t>
  </si>
  <si>
    <t>Løkta vanntårn</t>
  </si>
  <si>
    <t>P2101522-04</t>
  </si>
  <si>
    <t>P2101522-03</t>
  </si>
  <si>
    <t>P2101522-02</t>
  </si>
  <si>
    <t>P2100305-06</t>
  </si>
  <si>
    <t>P2100305-05</t>
  </si>
  <si>
    <t>P2100305-04</t>
  </si>
  <si>
    <t>P2100305-03</t>
  </si>
  <si>
    <t>P2100305-02</t>
  </si>
  <si>
    <t>Antall</t>
  </si>
  <si>
    <t>Middelverdi</t>
  </si>
  <si>
    <t>Median</t>
  </si>
  <si>
    <t>Maks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</si>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</sst>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7"/>
  <sheetViews>
    <sheetView tabSelected="1" topLeftCell="H1" workbookViewId="0">
      <pane xSplit="3" ySplit="2" topLeftCell="K21" activePane="bottomRight" state="frozen"/>
      <selection activeCell="H1" sqref="H1"/>
      <selection pane="topRight" activeCell="K1" sqref="K1"/>
      <selection pane="bottomLeft" activeCell="H3" sqref="H3"/>
      <selection pane="bottomRight" activeCell="L23" sqref="L23"/>
    </sheetView>
  </sheetViews>
  <sheetFormatPr baseColWidth="10" defaultColWidth="9.140625" defaultRowHeight="15" x14ac:dyDescent="0.25"/>
  <cols>
    <col min="1" max="1" width="19.5703125" customWidth="1"/>
    <col min="2" max="2" width="18" bestFit="1" customWidth="1"/>
    <col min="3" max="3" width="8.5703125" bestFit="1" customWidth="1"/>
    <col min="4" max="4" width="12.140625" bestFit="1" customWidth="1"/>
    <col min="5" max="5" width="13" bestFit="1" customWidth="1"/>
    <col min="6" max="6" width="29.42578125" bestFit="1" customWidth="1"/>
    <col min="7" max="7" width="37.42578125" bestFit="1" customWidth="1"/>
    <col min="8" max="9" width="21.28515625" bestFit="1" customWidth="1"/>
    <col min="10" max="10" width="13.85546875" bestFit="1" customWidth="1"/>
    <col min="11" max="11" width="18.140625" bestFit="1" customWidth="1"/>
    <col min="12" max="12" width="34.140625" bestFit="1" customWidth="1"/>
    <col min="13" max="13" width="18.42578125" bestFit="1" customWidth="1"/>
    <col min="14" max="14" width="31.5703125" bestFit="1" customWidth="1"/>
    <col min="15" max="15" width="30.5703125" bestFit="1" customWidth="1"/>
    <col min="16" max="17" width="10.28515625" bestFit="1" customWidth="1"/>
    <col min="18" max="18" width="12" bestFit="1" customWidth="1"/>
    <col min="19" max="19" width="26.5703125" bestFit="1" customWidth="1"/>
    <col min="20" max="20" width="18.42578125" bestFit="1" customWidth="1"/>
    <col min="21" max="21" width="13.85546875" bestFit="1" customWidth="1"/>
    <col min="22" max="22" width="13.42578125" bestFit="1" customWidth="1"/>
    <col min="23" max="23" width="13.5703125" bestFit="1" customWidth="1"/>
    <col min="24" max="24" width="13.28515625" bestFit="1" customWidth="1"/>
    <col min="25" max="26" width="12.5703125" bestFit="1" customWidth="1"/>
    <col min="27" max="27" width="15" bestFit="1" customWidth="1"/>
    <col min="28" max="28" width="22.5703125" bestFit="1" customWidth="1"/>
    <col min="30" max="30" width="12.7109375" bestFit="1" customWidth="1"/>
    <col min="31" max="31" width="15.85546875" bestFit="1" customWidth="1"/>
    <col min="32" max="32" width="14.42578125" bestFit="1" customWidth="1"/>
    <col min="33" max="33" width="13" bestFit="1" customWidth="1"/>
    <col min="34" max="34" width="10.140625" bestFit="1" customWidth="1"/>
    <col min="35" max="35" width="12.85546875" bestFit="1" customWidth="1"/>
    <col min="36" max="36" width="9.7109375" bestFit="1" customWidth="1"/>
    <col min="37" max="37" width="10.85546875" bestFit="1" customWidth="1"/>
    <col min="38" max="38" width="11.5703125" bestFit="1" customWidth="1"/>
    <col min="39" max="39" width="10.5703125" bestFit="1" customWidth="1"/>
    <col min="40" max="40" width="10.42578125" bestFit="1" customWidth="1"/>
    <col min="41" max="41" width="13.5703125" bestFit="1" customWidth="1"/>
    <col min="42" max="42" width="12.5703125" bestFit="1" customWidth="1"/>
    <col min="43" max="43" width="13.28515625" bestFit="1" customWidth="1"/>
    <col min="44" max="44" width="8.42578125" bestFit="1" customWidth="1"/>
    <col min="45" max="45" width="9.5703125" bestFit="1" customWidth="1"/>
    <col min="46" max="46" width="12" bestFit="1" customWidth="1"/>
    <col min="47" max="47" width="29.85546875" bestFit="1" customWidth="1"/>
    <col min="48" max="48" width="17" bestFit="1" customWidth="1"/>
    <col min="49" max="49" width="17.85546875" bestFit="1" customWidth="1"/>
    <col min="50" max="50" width="11.7109375" bestFit="1" customWidth="1"/>
    <col min="51" max="51" width="11.42578125" bestFit="1" customWidth="1"/>
    <col min="52" max="52" width="15.85546875" bestFit="1" customWidth="1"/>
    <col min="53" max="53" width="18.85546875" bestFit="1" customWidth="1"/>
    <col min="54" max="54" width="16.5703125" bestFit="1" customWidth="1"/>
    <col min="55" max="55" width="22.85546875" bestFit="1" customWidth="1"/>
    <col min="56" max="56" width="14.28515625" bestFit="1" customWidth="1"/>
    <col min="57" max="57" width="25.42578125" bestFit="1" customWidth="1"/>
    <col min="58" max="58" width="27.85546875" bestFit="1" customWidth="1"/>
    <col min="59" max="60" width="19.85546875" bestFit="1" customWidth="1"/>
    <col min="61" max="62" width="21.42578125" bestFit="1" customWidth="1"/>
    <col min="63" max="63" width="20.7109375" bestFit="1" customWidth="1"/>
    <col min="64" max="64" width="22.140625" bestFit="1" customWidth="1"/>
  </cols>
  <sheetData>
    <row r="1" spans="1:64" x14ac:dyDescent="0.25">
      <c r="A1" s="1" t="s">
        <v>0</v>
      </c>
    </row>
    <row r="2" spans="1:64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</row>
    <row r="3" spans="1:64" x14ac:dyDescent="0.25">
      <c r="A3" s="1" t="s">
        <v>65</v>
      </c>
      <c r="B3" s="2">
        <v>44543.479166666497</v>
      </c>
      <c r="C3" s="1" t="s">
        <v>66</v>
      </c>
      <c r="D3" s="1"/>
      <c r="E3" s="1">
        <v>101562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67</v>
      </c>
      <c r="K3" s="1">
        <v>1</v>
      </c>
      <c r="L3" s="1">
        <v>0</v>
      </c>
      <c r="M3" s="1">
        <v>0</v>
      </c>
      <c r="N3" s="1">
        <v>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x14ac:dyDescent="0.25">
      <c r="A4" s="1" t="s">
        <v>72</v>
      </c>
      <c r="B4" s="2">
        <v>44536</v>
      </c>
      <c r="C4" s="1" t="s">
        <v>66</v>
      </c>
      <c r="D4" s="1">
        <v>7</v>
      </c>
      <c r="E4" s="1">
        <v>101562</v>
      </c>
      <c r="F4" s="1" t="s">
        <v>68</v>
      </c>
      <c r="G4" s="1" t="s">
        <v>73</v>
      </c>
      <c r="H4" s="1" t="s">
        <v>74</v>
      </c>
      <c r="I4" s="1" t="s">
        <v>75</v>
      </c>
      <c r="J4" s="1"/>
      <c r="K4" s="1">
        <v>1</v>
      </c>
      <c r="L4" s="1">
        <v>0</v>
      </c>
      <c r="M4" s="1">
        <v>0</v>
      </c>
      <c r="N4" s="1">
        <v>0</v>
      </c>
      <c r="O4" s="1"/>
      <c r="P4" s="1" t="s">
        <v>76</v>
      </c>
      <c r="Q4" s="1" t="s">
        <v>76</v>
      </c>
      <c r="R4" s="1">
        <v>7</v>
      </c>
      <c r="S4" s="1">
        <v>18.8</v>
      </c>
      <c r="T4" s="1">
        <v>2.89</v>
      </c>
      <c r="U4" s="1">
        <v>0.5</v>
      </c>
      <c r="V4" s="1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x14ac:dyDescent="0.25">
      <c r="A5" s="1" t="s">
        <v>77</v>
      </c>
      <c r="B5" s="2">
        <v>44536</v>
      </c>
      <c r="C5" s="1" t="s">
        <v>66</v>
      </c>
      <c r="D5" s="1">
        <v>6</v>
      </c>
      <c r="E5" s="1">
        <v>101562</v>
      </c>
      <c r="F5" s="1" t="s">
        <v>68</v>
      </c>
      <c r="G5" s="1" t="s">
        <v>78</v>
      </c>
      <c r="H5" s="1" t="s">
        <v>79</v>
      </c>
      <c r="I5" s="1" t="s">
        <v>75</v>
      </c>
      <c r="J5" s="1"/>
      <c r="K5" s="1">
        <v>1</v>
      </c>
      <c r="L5" s="1">
        <v>0</v>
      </c>
      <c r="M5" s="1">
        <v>0</v>
      </c>
      <c r="N5" s="1">
        <v>0</v>
      </c>
      <c r="O5" s="1"/>
      <c r="P5" s="1" t="s">
        <v>76</v>
      </c>
      <c r="Q5" s="1" t="s">
        <v>76</v>
      </c>
      <c r="R5" s="1">
        <v>7.1</v>
      </c>
      <c r="S5" s="1">
        <v>18.8</v>
      </c>
      <c r="T5" s="1">
        <v>2.84</v>
      </c>
      <c r="U5" s="1">
        <v>0.5</v>
      </c>
      <c r="V5" s="1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x14ac:dyDescent="0.25">
      <c r="A6" s="1" t="s">
        <v>80</v>
      </c>
      <c r="B6" s="2">
        <v>44536</v>
      </c>
      <c r="C6" s="1" t="s">
        <v>66</v>
      </c>
      <c r="D6" s="1">
        <v>5</v>
      </c>
      <c r="E6" s="1">
        <v>101562</v>
      </c>
      <c r="F6" s="1" t="s">
        <v>68</v>
      </c>
      <c r="G6" s="1" t="s">
        <v>81</v>
      </c>
      <c r="H6" s="1" t="s">
        <v>82</v>
      </c>
      <c r="I6" s="1" t="s">
        <v>75</v>
      </c>
      <c r="J6" s="1" t="s">
        <v>67</v>
      </c>
      <c r="K6" s="1">
        <v>8</v>
      </c>
      <c r="L6" s="1">
        <v>0</v>
      </c>
      <c r="M6" s="1">
        <v>0</v>
      </c>
      <c r="N6" s="1">
        <v>0</v>
      </c>
      <c r="O6" s="1"/>
      <c r="P6" s="1" t="s">
        <v>76</v>
      </c>
      <c r="Q6" s="1" t="s">
        <v>76</v>
      </c>
      <c r="R6" s="1">
        <v>7</v>
      </c>
      <c r="S6" s="1">
        <v>19</v>
      </c>
      <c r="T6" s="1">
        <v>2.87</v>
      </c>
      <c r="U6" s="1">
        <v>0.5</v>
      </c>
      <c r="V6" s="1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x14ac:dyDescent="0.25">
      <c r="A7" s="1" t="s">
        <v>83</v>
      </c>
      <c r="B7" s="2">
        <v>44536</v>
      </c>
      <c r="C7" s="1" t="s">
        <v>66</v>
      </c>
      <c r="D7" s="1">
        <v>4</v>
      </c>
      <c r="E7" s="1">
        <v>101562</v>
      </c>
      <c r="F7" s="1" t="s">
        <v>68</v>
      </c>
      <c r="G7" s="1" t="s">
        <v>84</v>
      </c>
      <c r="H7" s="1" t="s">
        <v>85</v>
      </c>
      <c r="I7" s="1" t="s">
        <v>75</v>
      </c>
      <c r="J7" s="1" t="s">
        <v>67</v>
      </c>
      <c r="K7" s="1">
        <v>80</v>
      </c>
      <c r="L7" s="1">
        <v>0</v>
      </c>
      <c r="M7" s="1">
        <v>0</v>
      </c>
      <c r="N7" s="1">
        <v>0</v>
      </c>
      <c r="O7" s="1"/>
      <c r="P7" s="1" t="s">
        <v>76</v>
      </c>
      <c r="Q7" s="1" t="s">
        <v>76</v>
      </c>
      <c r="R7" s="1">
        <v>7</v>
      </c>
      <c r="S7" s="1">
        <v>19</v>
      </c>
      <c r="T7" s="1">
        <v>2.88</v>
      </c>
      <c r="U7" s="1">
        <v>0.5</v>
      </c>
      <c r="V7" s="1">
        <v>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x14ac:dyDescent="0.25">
      <c r="A8" s="1" t="s">
        <v>86</v>
      </c>
      <c r="B8" s="2">
        <v>44536</v>
      </c>
      <c r="C8" s="1" t="s">
        <v>66</v>
      </c>
      <c r="D8" s="1">
        <v>3</v>
      </c>
      <c r="E8" s="1">
        <v>101562</v>
      </c>
      <c r="F8" s="1" t="s">
        <v>68</v>
      </c>
      <c r="G8" s="1" t="s">
        <v>87</v>
      </c>
      <c r="H8" s="1" t="s">
        <v>88</v>
      </c>
      <c r="I8" s="1" t="s">
        <v>75</v>
      </c>
      <c r="J8" s="1" t="s">
        <v>67</v>
      </c>
      <c r="K8" s="1">
        <v>2</v>
      </c>
      <c r="L8" s="1">
        <v>0</v>
      </c>
      <c r="M8" s="1">
        <v>0</v>
      </c>
      <c r="N8" s="1">
        <v>0</v>
      </c>
      <c r="O8" s="1"/>
      <c r="P8" s="1" t="s">
        <v>76</v>
      </c>
      <c r="Q8" s="1" t="s">
        <v>76</v>
      </c>
      <c r="R8" s="1">
        <v>7</v>
      </c>
      <c r="S8" s="1">
        <v>19.100000000000001</v>
      </c>
      <c r="T8" s="1">
        <v>2.9</v>
      </c>
      <c r="U8" s="1">
        <v>0.5</v>
      </c>
      <c r="V8" s="1">
        <v>2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x14ac:dyDescent="0.25">
      <c r="A9" s="1" t="s">
        <v>89</v>
      </c>
      <c r="B9" s="2">
        <v>44536</v>
      </c>
      <c r="C9" s="1" t="s">
        <v>66</v>
      </c>
      <c r="D9" s="1">
        <v>2</v>
      </c>
      <c r="E9" s="1">
        <v>101562</v>
      </c>
      <c r="F9" s="1" t="s">
        <v>68</v>
      </c>
      <c r="G9" s="1" t="s">
        <v>69</v>
      </c>
      <c r="H9" s="1" t="s">
        <v>70</v>
      </c>
      <c r="I9" s="1" t="s">
        <v>71</v>
      </c>
      <c r="J9" s="1" t="s">
        <v>67</v>
      </c>
      <c r="K9" s="1">
        <v>0</v>
      </c>
      <c r="L9" s="1">
        <v>1</v>
      </c>
      <c r="M9" s="1">
        <v>0</v>
      </c>
      <c r="N9" s="1">
        <v>0</v>
      </c>
      <c r="O9" s="1"/>
      <c r="P9" s="1" t="s">
        <v>76</v>
      </c>
      <c r="Q9" s="1" t="s">
        <v>76</v>
      </c>
      <c r="R9" s="1">
        <v>7.1</v>
      </c>
      <c r="S9" s="1">
        <v>19.100000000000001</v>
      </c>
      <c r="T9" s="1">
        <v>2.91</v>
      </c>
      <c r="U9" s="1">
        <v>0.5</v>
      </c>
      <c r="V9" s="1">
        <v>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x14ac:dyDescent="0.25">
      <c r="A10" s="1" t="s">
        <v>90</v>
      </c>
      <c r="B10" s="2">
        <v>44494.496527777999</v>
      </c>
      <c r="C10" s="1" t="s">
        <v>66</v>
      </c>
      <c r="D10" s="1">
        <v>8</v>
      </c>
      <c r="E10" s="1">
        <v>101562</v>
      </c>
      <c r="F10" s="1" t="s">
        <v>68</v>
      </c>
      <c r="G10" s="1" t="s">
        <v>81</v>
      </c>
      <c r="H10" s="1" t="s">
        <v>82</v>
      </c>
      <c r="I10" s="1" t="s">
        <v>75</v>
      </c>
      <c r="J10" s="1" t="s">
        <v>67</v>
      </c>
      <c r="K10" s="1">
        <v>0</v>
      </c>
      <c r="L10" s="1">
        <v>0</v>
      </c>
      <c r="M10" s="1">
        <v>0</v>
      </c>
      <c r="N10" s="1">
        <v>0</v>
      </c>
      <c r="O10" s="1"/>
      <c r="P10" s="1" t="s">
        <v>76</v>
      </c>
      <c r="Q10" s="1" t="s">
        <v>76</v>
      </c>
      <c r="R10" s="1">
        <v>7.2</v>
      </c>
      <c r="S10" s="1">
        <v>20.3</v>
      </c>
      <c r="T10" s="1">
        <v>3.61</v>
      </c>
      <c r="U10" s="1">
        <v>0.5</v>
      </c>
      <c r="V10" s="1">
        <v>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x14ac:dyDescent="0.25">
      <c r="A11" s="1" t="s">
        <v>91</v>
      </c>
      <c r="B11" s="2">
        <v>44494.541666666497</v>
      </c>
      <c r="C11" s="1" t="s">
        <v>66</v>
      </c>
      <c r="D11" s="1">
        <v>7</v>
      </c>
      <c r="E11" s="1">
        <v>101562</v>
      </c>
      <c r="F11" s="1" t="s">
        <v>68</v>
      </c>
      <c r="G11" s="1" t="s">
        <v>92</v>
      </c>
      <c r="H11" s="1" t="s">
        <v>93</v>
      </c>
      <c r="I11" s="1" t="s">
        <v>75</v>
      </c>
      <c r="J11" s="1" t="s">
        <v>67</v>
      </c>
      <c r="K11" s="1">
        <v>11</v>
      </c>
      <c r="L11" s="1">
        <v>0</v>
      </c>
      <c r="M11" s="1">
        <v>0</v>
      </c>
      <c r="N11" s="1">
        <v>0</v>
      </c>
      <c r="O11" s="1"/>
      <c r="P11" s="1" t="s">
        <v>76</v>
      </c>
      <c r="Q11" s="1" t="s">
        <v>76</v>
      </c>
      <c r="R11" s="1">
        <v>7.2</v>
      </c>
      <c r="S11" s="1">
        <v>20.6</v>
      </c>
      <c r="T11" s="1">
        <v>3.58</v>
      </c>
      <c r="U11" s="1">
        <v>0.5</v>
      </c>
      <c r="V11" s="1">
        <v>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x14ac:dyDescent="0.25">
      <c r="A12" s="1" t="s">
        <v>94</v>
      </c>
      <c r="B12" s="2">
        <v>44494.520833333503</v>
      </c>
      <c r="C12" s="1" t="s">
        <v>66</v>
      </c>
      <c r="D12" s="1">
        <v>6</v>
      </c>
      <c r="E12" s="1">
        <v>101562</v>
      </c>
      <c r="F12" s="1" t="s">
        <v>68</v>
      </c>
      <c r="G12" s="1" t="s">
        <v>95</v>
      </c>
      <c r="H12" s="1" t="s">
        <v>96</v>
      </c>
      <c r="I12" s="1" t="s">
        <v>75</v>
      </c>
      <c r="J12" s="1" t="s">
        <v>67</v>
      </c>
      <c r="K12" s="1">
        <v>2</v>
      </c>
      <c r="L12" s="1">
        <v>0</v>
      </c>
      <c r="M12" s="1">
        <v>0</v>
      </c>
      <c r="N12" s="1">
        <v>0</v>
      </c>
      <c r="O12" s="1"/>
      <c r="P12" s="1" t="s">
        <v>76</v>
      </c>
      <c r="Q12" s="1" t="s">
        <v>76</v>
      </c>
      <c r="R12" s="1">
        <v>7.2</v>
      </c>
      <c r="S12" s="1">
        <v>20.5</v>
      </c>
      <c r="T12" s="1">
        <v>3.6</v>
      </c>
      <c r="U12" s="1">
        <v>0.5</v>
      </c>
      <c r="V12" s="1">
        <v>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5">
      <c r="A13" s="1" t="s">
        <v>97</v>
      </c>
      <c r="B13" s="2">
        <v>44494.483333333403</v>
      </c>
      <c r="C13" s="1" t="s">
        <v>66</v>
      </c>
      <c r="D13" s="1">
        <v>5</v>
      </c>
      <c r="E13" s="1">
        <v>101562</v>
      </c>
      <c r="F13" s="1" t="s">
        <v>68</v>
      </c>
      <c r="G13" s="1" t="s">
        <v>98</v>
      </c>
      <c r="H13" s="1" t="s">
        <v>99</v>
      </c>
      <c r="I13" s="1" t="s">
        <v>75</v>
      </c>
      <c r="J13" s="1" t="s">
        <v>67</v>
      </c>
      <c r="K13" s="1">
        <v>1</v>
      </c>
      <c r="L13" s="1">
        <v>0</v>
      </c>
      <c r="M13" s="1">
        <v>0</v>
      </c>
      <c r="N13" s="1">
        <v>0</v>
      </c>
      <c r="O13" s="1"/>
      <c r="P13" s="1" t="s">
        <v>76</v>
      </c>
      <c r="Q13" s="1" t="s">
        <v>76</v>
      </c>
      <c r="R13" s="1">
        <v>7.3</v>
      </c>
      <c r="S13" s="1">
        <v>20.3</v>
      </c>
      <c r="T13" s="1">
        <v>3.61</v>
      </c>
      <c r="U13" s="1">
        <v>0.5</v>
      </c>
      <c r="V13" s="1">
        <v>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x14ac:dyDescent="0.25">
      <c r="A14" s="1" t="s">
        <v>100</v>
      </c>
      <c r="B14" s="2">
        <v>44494.466666666798</v>
      </c>
      <c r="C14" s="1" t="s">
        <v>66</v>
      </c>
      <c r="D14" s="1">
        <v>4</v>
      </c>
      <c r="E14" s="1">
        <v>101562</v>
      </c>
      <c r="F14" s="1" t="s">
        <v>68</v>
      </c>
      <c r="G14" s="1" t="s">
        <v>101</v>
      </c>
      <c r="H14" s="1" t="s">
        <v>102</v>
      </c>
      <c r="I14" s="1" t="s">
        <v>75</v>
      </c>
      <c r="J14" s="1"/>
      <c r="K14" s="1">
        <v>0</v>
      </c>
      <c r="L14" s="1">
        <v>0</v>
      </c>
      <c r="M14" s="1">
        <v>0</v>
      </c>
      <c r="N14" s="1">
        <v>0</v>
      </c>
      <c r="O14" s="1"/>
      <c r="P14" s="1" t="s">
        <v>76</v>
      </c>
      <c r="Q14" s="1" t="s">
        <v>76</v>
      </c>
      <c r="R14" s="1">
        <v>7.3</v>
      </c>
      <c r="S14" s="1">
        <v>20.100000000000001</v>
      </c>
      <c r="T14" s="1">
        <v>3.6</v>
      </c>
      <c r="U14" s="1">
        <v>0.5</v>
      </c>
      <c r="V14" s="1">
        <v>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x14ac:dyDescent="0.25">
      <c r="A15" s="1" t="s">
        <v>103</v>
      </c>
      <c r="B15" s="2">
        <v>44494.464583333101</v>
      </c>
      <c r="C15" s="1" t="s">
        <v>66</v>
      </c>
      <c r="D15" s="1">
        <v>3</v>
      </c>
      <c r="E15" s="1">
        <v>101562</v>
      </c>
      <c r="F15" s="1" t="s">
        <v>68</v>
      </c>
      <c r="G15" s="1" t="s">
        <v>69</v>
      </c>
      <c r="H15" s="1" t="s">
        <v>70</v>
      </c>
      <c r="I15" s="1" t="s">
        <v>71</v>
      </c>
      <c r="J15" s="1" t="s">
        <v>67</v>
      </c>
      <c r="K15" s="1">
        <v>11</v>
      </c>
      <c r="L15" s="1">
        <v>0</v>
      </c>
      <c r="M15" s="1">
        <v>0</v>
      </c>
      <c r="N15" s="1">
        <v>0</v>
      </c>
      <c r="O15" s="1"/>
      <c r="P15" s="1" t="s">
        <v>76</v>
      </c>
      <c r="Q15" s="1" t="s">
        <v>76</v>
      </c>
      <c r="R15" s="1">
        <v>6.3</v>
      </c>
      <c r="S15" s="1">
        <v>20.2</v>
      </c>
      <c r="T15" s="1">
        <v>3.04</v>
      </c>
      <c r="U15" s="1">
        <v>0.5</v>
      </c>
      <c r="V15" s="1">
        <v>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x14ac:dyDescent="0.25">
      <c r="A16" s="1" t="s">
        <v>104</v>
      </c>
      <c r="B16" s="2">
        <v>44494.463194444303</v>
      </c>
      <c r="C16" s="1" t="s">
        <v>66</v>
      </c>
      <c r="D16" s="1">
        <v>2</v>
      </c>
      <c r="E16" s="1">
        <v>101562</v>
      </c>
      <c r="F16" s="1" t="s">
        <v>68</v>
      </c>
      <c r="G16" s="1" t="s">
        <v>105</v>
      </c>
      <c r="H16" s="1" t="s">
        <v>106</v>
      </c>
      <c r="I16" s="1" t="s">
        <v>71</v>
      </c>
      <c r="J16" s="1"/>
      <c r="K16" s="1">
        <v>7</v>
      </c>
      <c r="L16" s="1">
        <v>0</v>
      </c>
      <c r="M16" s="1">
        <v>0</v>
      </c>
      <c r="N16" s="1">
        <v>0</v>
      </c>
      <c r="O16" s="1"/>
      <c r="P16" s="1" t="s">
        <v>76</v>
      </c>
      <c r="Q16" s="1" t="s">
        <v>76</v>
      </c>
      <c r="R16" s="1">
        <v>6.3</v>
      </c>
      <c r="S16" s="1">
        <v>20.100000000000001</v>
      </c>
      <c r="T16" s="1">
        <v>3.04</v>
      </c>
      <c r="U16" s="1">
        <v>0.5</v>
      </c>
      <c r="V16" s="1">
        <v>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x14ac:dyDescent="0.25">
      <c r="A17" s="1" t="s">
        <v>107</v>
      </c>
      <c r="B17" s="2">
        <v>44487</v>
      </c>
      <c r="C17" s="1" t="s">
        <v>66</v>
      </c>
      <c r="D17" s="1">
        <v>4</v>
      </c>
      <c r="E17" s="1">
        <v>101562</v>
      </c>
      <c r="F17" s="1" t="s">
        <v>68</v>
      </c>
      <c r="G17" s="1" t="s">
        <v>95</v>
      </c>
      <c r="H17" s="1" t="s">
        <v>96</v>
      </c>
      <c r="I17" s="1" t="s">
        <v>75</v>
      </c>
      <c r="J17" s="1" t="s">
        <v>67</v>
      </c>
      <c r="K17" s="1">
        <v>4</v>
      </c>
      <c r="L17" s="1">
        <v>0</v>
      </c>
      <c r="M17" s="1">
        <v>0</v>
      </c>
      <c r="N17" s="1"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x14ac:dyDescent="0.25">
      <c r="A18" s="1" t="s">
        <v>108</v>
      </c>
      <c r="B18" s="2">
        <v>44487</v>
      </c>
      <c r="C18" s="1" t="s">
        <v>66</v>
      </c>
      <c r="D18" s="1">
        <v>3</v>
      </c>
      <c r="E18" s="1">
        <v>101562</v>
      </c>
      <c r="F18" s="1" t="s">
        <v>68</v>
      </c>
      <c r="G18" s="1" t="s">
        <v>101</v>
      </c>
      <c r="H18" s="1" t="s">
        <v>102</v>
      </c>
      <c r="I18" s="1" t="s">
        <v>75</v>
      </c>
      <c r="J18" s="1"/>
      <c r="K18" s="1">
        <v>8</v>
      </c>
      <c r="L18" s="1">
        <v>0</v>
      </c>
      <c r="M18" s="1">
        <v>0</v>
      </c>
      <c r="N18" s="1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x14ac:dyDescent="0.25">
      <c r="A19" s="1" t="s">
        <v>109</v>
      </c>
      <c r="B19" s="2">
        <v>44487</v>
      </c>
      <c r="C19" s="1" t="s">
        <v>66</v>
      </c>
      <c r="D19" s="1">
        <v>2</v>
      </c>
      <c r="E19" s="1">
        <v>101562</v>
      </c>
      <c r="F19" s="1" t="s">
        <v>68</v>
      </c>
      <c r="G19" s="1" t="s">
        <v>69</v>
      </c>
      <c r="H19" s="1" t="s">
        <v>70</v>
      </c>
      <c r="I19" s="1" t="s">
        <v>71</v>
      </c>
      <c r="J19" s="1" t="s">
        <v>67</v>
      </c>
      <c r="K19" s="1">
        <v>2</v>
      </c>
      <c r="L19" s="1">
        <v>0</v>
      </c>
      <c r="M19" s="1">
        <v>0</v>
      </c>
      <c r="N19" s="1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x14ac:dyDescent="0.25">
      <c r="A20" s="1" t="s">
        <v>110</v>
      </c>
      <c r="B20" s="2">
        <v>44487</v>
      </c>
      <c r="C20" s="1" t="s">
        <v>66</v>
      </c>
      <c r="D20" s="1">
        <v>1</v>
      </c>
      <c r="E20" s="1">
        <v>101562</v>
      </c>
      <c r="F20" s="1" t="s">
        <v>68</v>
      </c>
      <c r="G20" s="1" t="s">
        <v>105</v>
      </c>
      <c r="H20" s="1" t="s">
        <v>106</v>
      </c>
      <c r="I20" s="1" t="s">
        <v>71</v>
      </c>
      <c r="J20" s="1"/>
      <c r="K20" s="1">
        <v>1</v>
      </c>
      <c r="L20" s="1">
        <v>0</v>
      </c>
      <c r="M20" s="1">
        <v>0</v>
      </c>
      <c r="N20" s="1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x14ac:dyDescent="0.25">
      <c r="A21" s="1" t="s">
        <v>111</v>
      </c>
      <c r="B21" s="2">
        <v>44483</v>
      </c>
      <c r="C21" s="1" t="s">
        <v>66</v>
      </c>
      <c r="D21" s="1">
        <v>3</v>
      </c>
      <c r="E21" s="1">
        <v>101562</v>
      </c>
      <c r="F21" s="1" t="s">
        <v>68</v>
      </c>
      <c r="G21" s="1" t="s">
        <v>84</v>
      </c>
      <c r="H21" s="1" t="s">
        <v>85</v>
      </c>
      <c r="I21" s="1" t="s">
        <v>75</v>
      </c>
      <c r="J21" s="1" t="s">
        <v>67</v>
      </c>
      <c r="K21" s="1"/>
      <c r="L21" s="1">
        <v>0</v>
      </c>
      <c r="M21" s="1">
        <v>0</v>
      </c>
      <c r="N21" s="1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x14ac:dyDescent="0.25">
      <c r="A22" s="1" t="s">
        <v>112</v>
      </c>
      <c r="B22" s="2">
        <v>44483</v>
      </c>
      <c r="C22" s="1" t="s">
        <v>66</v>
      </c>
      <c r="D22" s="1">
        <v>2</v>
      </c>
      <c r="E22" s="1">
        <v>101562</v>
      </c>
      <c r="F22" s="1" t="s">
        <v>68</v>
      </c>
      <c r="G22" s="1" t="s">
        <v>101</v>
      </c>
      <c r="H22" s="1" t="s">
        <v>102</v>
      </c>
      <c r="I22" s="1" t="s">
        <v>75</v>
      </c>
      <c r="J22" s="1"/>
      <c r="K22" s="1"/>
      <c r="L22" s="1">
        <v>0</v>
      </c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x14ac:dyDescent="0.25">
      <c r="A23" s="1" t="s">
        <v>113</v>
      </c>
      <c r="B23" s="2">
        <v>44483</v>
      </c>
      <c r="C23" s="1" t="s">
        <v>66</v>
      </c>
      <c r="D23" s="1">
        <v>1</v>
      </c>
      <c r="E23" s="1">
        <v>101562</v>
      </c>
      <c r="F23" s="1" t="s">
        <v>68</v>
      </c>
      <c r="G23" s="1" t="s">
        <v>69</v>
      </c>
      <c r="H23" s="1" t="s">
        <v>70</v>
      </c>
      <c r="I23" s="1" t="s">
        <v>71</v>
      </c>
      <c r="J23" s="1" t="s">
        <v>67</v>
      </c>
      <c r="K23" s="1"/>
      <c r="L23" s="1">
        <v>1</v>
      </c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x14ac:dyDescent="0.25">
      <c r="A24" s="1" t="s">
        <v>114</v>
      </c>
      <c r="B24" s="2">
        <v>44480.493055555497</v>
      </c>
      <c r="C24" s="1" t="s">
        <v>66</v>
      </c>
      <c r="D24" s="1">
        <v>6</v>
      </c>
      <c r="E24" s="1">
        <v>101562</v>
      </c>
      <c r="F24" s="1" t="s">
        <v>68</v>
      </c>
      <c r="G24" s="1" t="s">
        <v>115</v>
      </c>
      <c r="H24" s="1" t="s">
        <v>116</v>
      </c>
      <c r="I24" s="1" t="s">
        <v>75</v>
      </c>
      <c r="J24" s="1"/>
      <c r="K24" s="1">
        <v>180</v>
      </c>
      <c r="L24" s="1">
        <v>0</v>
      </c>
      <c r="M24" s="1">
        <v>0</v>
      </c>
      <c r="N24" s="1">
        <v>0</v>
      </c>
      <c r="O24" s="1"/>
      <c r="P24" s="1" t="s">
        <v>76</v>
      </c>
      <c r="Q24" s="1" t="s">
        <v>76</v>
      </c>
      <c r="R24" s="1">
        <v>6.7</v>
      </c>
      <c r="S24" s="1">
        <v>20.2</v>
      </c>
      <c r="T24" s="1">
        <v>4.82</v>
      </c>
      <c r="U24" s="1">
        <v>4.4000000000000004</v>
      </c>
      <c r="V24" s="1">
        <v>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x14ac:dyDescent="0.25">
      <c r="A25" s="1" t="s">
        <v>117</v>
      </c>
      <c r="B25" s="2">
        <v>44480.53125</v>
      </c>
      <c r="C25" s="1" t="s">
        <v>66</v>
      </c>
      <c r="D25" s="1">
        <v>5</v>
      </c>
      <c r="E25" s="1">
        <v>101562</v>
      </c>
      <c r="F25" s="1" t="s">
        <v>68</v>
      </c>
      <c r="G25" s="1" t="s">
        <v>118</v>
      </c>
      <c r="H25" s="1" t="s">
        <v>119</v>
      </c>
      <c r="I25" s="1" t="s">
        <v>75</v>
      </c>
      <c r="J25" s="1" t="s">
        <v>67</v>
      </c>
      <c r="K25" s="1">
        <v>300</v>
      </c>
      <c r="L25" s="1">
        <v>0</v>
      </c>
      <c r="M25" s="1">
        <v>0</v>
      </c>
      <c r="N25" s="1">
        <v>0</v>
      </c>
      <c r="O25" s="1"/>
      <c r="P25" s="1" t="s">
        <v>76</v>
      </c>
      <c r="Q25" s="1" t="s">
        <v>76</v>
      </c>
      <c r="R25" s="1">
        <v>7</v>
      </c>
      <c r="S25" s="1">
        <v>20.3</v>
      </c>
      <c r="T25" s="1">
        <v>6.31</v>
      </c>
      <c r="U25" s="1">
        <v>0.5</v>
      </c>
      <c r="V25" s="1">
        <v>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x14ac:dyDescent="0.25">
      <c r="A26" s="1" t="s">
        <v>120</v>
      </c>
      <c r="B26" s="2">
        <v>44480.548611111</v>
      </c>
      <c r="C26" s="1" t="s">
        <v>66</v>
      </c>
      <c r="D26" s="1">
        <v>4</v>
      </c>
      <c r="E26" s="1">
        <v>101562</v>
      </c>
      <c r="F26" s="1" t="s">
        <v>68</v>
      </c>
      <c r="G26" s="1" t="s">
        <v>121</v>
      </c>
      <c r="H26" s="1" t="s">
        <v>122</v>
      </c>
      <c r="I26" s="1" t="s">
        <v>75</v>
      </c>
      <c r="J26" s="1" t="s">
        <v>67</v>
      </c>
      <c r="K26" s="1">
        <v>9</v>
      </c>
      <c r="L26" s="1">
        <v>0</v>
      </c>
      <c r="M26" s="1">
        <v>0</v>
      </c>
      <c r="N26" s="1">
        <v>0</v>
      </c>
      <c r="O26" s="1"/>
      <c r="P26" s="1" t="s">
        <v>76</v>
      </c>
      <c r="Q26" s="1" t="s">
        <v>76</v>
      </c>
      <c r="R26" s="1">
        <v>7.3</v>
      </c>
      <c r="S26" s="1">
        <v>20.399999999999999</v>
      </c>
      <c r="T26" s="1">
        <v>6.33</v>
      </c>
      <c r="U26" s="1">
        <v>0.5</v>
      </c>
      <c r="V26" s="1">
        <v>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x14ac:dyDescent="0.25">
      <c r="A27" s="1" t="s">
        <v>123</v>
      </c>
      <c r="B27" s="2">
        <v>44480.479166666497</v>
      </c>
      <c r="C27" s="1" t="s">
        <v>66</v>
      </c>
      <c r="D27" s="1">
        <v>3</v>
      </c>
      <c r="E27" s="1">
        <v>101562</v>
      </c>
      <c r="F27" s="1" t="s">
        <v>68</v>
      </c>
      <c r="G27" s="1" t="s">
        <v>84</v>
      </c>
      <c r="H27" s="1" t="s">
        <v>85</v>
      </c>
      <c r="I27" s="1" t="s">
        <v>75</v>
      </c>
      <c r="J27" s="1" t="s">
        <v>67</v>
      </c>
      <c r="K27" s="1">
        <v>300</v>
      </c>
      <c r="L27" s="1">
        <v>1</v>
      </c>
      <c r="M27" s="1">
        <v>0</v>
      </c>
      <c r="N27" s="1">
        <v>1</v>
      </c>
      <c r="O27" s="1"/>
      <c r="P27" s="1" t="s">
        <v>76</v>
      </c>
      <c r="Q27" s="1"/>
      <c r="R27" s="1">
        <v>6.5</v>
      </c>
      <c r="S27" s="1">
        <v>20.2</v>
      </c>
      <c r="T27" s="1">
        <v>6.33</v>
      </c>
      <c r="U27" s="1">
        <v>0.5</v>
      </c>
      <c r="V27" s="1">
        <v>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x14ac:dyDescent="0.25">
      <c r="A28" s="1" t="s">
        <v>124</v>
      </c>
      <c r="B28" s="2">
        <v>44480.465277777999</v>
      </c>
      <c r="C28" s="1" t="s">
        <v>66</v>
      </c>
      <c r="D28" s="1">
        <v>2</v>
      </c>
      <c r="E28" s="1">
        <v>101562</v>
      </c>
      <c r="F28" s="1" t="s">
        <v>68</v>
      </c>
      <c r="G28" s="1" t="s">
        <v>69</v>
      </c>
      <c r="H28" s="1" t="s">
        <v>70</v>
      </c>
      <c r="I28" s="1" t="s">
        <v>71</v>
      </c>
      <c r="J28" s="1" t="s">
        <v>67</v>
      </c>
      <c r="K28" s="1">
        <v>300</v>
      </c>
      <c r="L28" s="1">
        <v>3</v>
      </c>
      <c r="M28" s="1">
        <v>0</v>
      </c>
      <c r="N28" s="1">
        <v>0</v>
      </c>
      <c r="O28" s="1"/>
      <c r="P28" s="1" t="s">
        <v>76</v>
      </c>
      <c r="Q28" s="1"/>
      <c r="R28" s="1">
        <v>7.4</v>
      </c>
      <c r="S28" s="1">
        <v>20</v>
      </c>
      <c r="T28" s="1">
        <v>6.13</v>
      </c>
      <c r="U28" s="1">
        <v>0.5</v>
      </c>
      <c r="V28" s="1">
        <v>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x14ac:dyDescent="0.25">
      <c r="A29" s="1" t="s">
        <v>125</v>
      </c>
      <c r="B29" s="2">
        <v>44480.465277777999</v>
      </c>
      <c r="C29" s="1" t="s">
        <v>66</v>
      </c>
      <c r="D29" s="1" t="s">
        <v>126</v>
      </c>
      <c r="E29" s="1">
        <v>101562</v>
      </c>
      <c r="F29" s="1" t="s">
        <v>68</v>
      </c>
      <c r="G29" s="1" t="s">
        <v>127</v>
      </c>
      <c r="H29" s="1" t="s">
        <v>128</v>
      </c>
      <c r="I29" s="1" t="s">
        <v>71</v>
      </c>
      <c r="J29" s="1"/>
      <c r="K29" s="1"/>
      <c r="L29" s="1">
        <v>0</v>
      </c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x14ac:dyDescent="0.25">
      <c r="A30" s="1" t="s">
        <v>129</v>
      </c>
      <c r="B30" s="2">
        <v>44452</v>
      </c>
      <c r="C30" s="1" t="s">
        <v>66</v>
      </c>
      <c r="D30" s="1">
        <v>6</v>
      </c>
      <c r="E30" s="1">
        <v>101562</v>
      </c>
      <c r="F30" s="1" t="s">
        <v>68</v>
      </c>
      <c r="G30" s="1" t="s">
        <v>130</v>
      </c>
      <c r="H30" s="1" t="s">
        <v>131</v>
      </c>
      <c r="I30" s="1" t="s">
        <v>75</v>
      </c>
      <c r="J30" s="1" t="s">
        <v>67</v>
      </c>
      <c r="K30" s="1">
        <v>91</v>
      </c>
      <c r="L30" s="1">
        <v>0</v>
      </c>
      <c r="M30" s="1">
        <v>0</v>
      </c>
      <c r="N30" s="1">
        <v>0</v>
      </c>
      <c r="O30" s="1"/>
      <c r="P30" s="1" t="s">
        <v>76</v>
      </c>
      <c r="Q30" s="1" t="s">
        <v>76</v>
      </c>
      <c r="R30" s="1">
        <v>6.7</v>
      </c>
      <c r="S30" s="1">
        <v>19.600000000000001</v>
      </c>
      <c r="T30" s="1">
        <v>4.26</v>
      </c>
      <c r="U30" s="1">
        <v>0.5</v>
      </c>
      <c r="V30" s="1">
        <v>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x14ac:dyDescent="0.25">
      <c r="A31" s="1" t="s">
        <v>132</v>
      </c>
      <c r="B31" s="2">
        <v>44452</v>
      </c>
      <c r="C31" s="1" t="s">
        <v>66</v>
      </c>
      <c r="D31" s="1">
        <v>5</v>
      </c>
      <c r="E31" s="1">
        <v>101562</v>
      </c>
      <c r="F31" s="1" t="s">
        <v>68</v>
      </c>
      <c r="G31" s="1" t="s">
        <v>95</v>
      </c>
      <c r="H31" s="1" t="s">
        <v>96</v>
      </c>
      <c r="I31" s="1" t="s">
        <v>75</v>
      </c>
      <c r="J31" s="1" t="s">
        <v>67</v>
      </c>
      <c r="K31" s="1">
        <v>12</v>
      </c>
      <c r="L31" s="1">
        <v>0</v>
      </c>
      <c r="M31" s="1">
        <v>0</v>
      </c>
      <c r="N31" s="1">
        <v>0</v>
      </c>
      <c r="O31" s="1"/>
      <c r="P31" s="1" t="s">
        <v>76</v>
      </c>
      <c r="Q31" s="1" t="s">
        <v>76</v>
      </c>
      <c r="R31" s="1">
        <v>8.6</v>
      </c>
      <c r="S31" s="1">
        <v>19.7</v>
      </c>
      <c r="T31" s="1">
        <v>4.09</v>
      </c>
      <c r="U31" s="1">
        <v>0.5</v>
      </c>
      <c r="V31" s="1">
        <v>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x14ac:dyDescent="0.25">
      <c r="A32" s="1" t="s">
        <v>133</v>
      </c>
      <c r="B32" s="2">
        <v>44452</v>
      </c>
      <c r="C32" s="1" t="s">
        <v>66</v>
      </c>
      <c r="D32" s="1">
        <v>4</v>
      </c>
      <c r="E32" s="1">
        <v>101562</v>
      </c>
      <c r="F32" s="1" t="s">
        <v>68</v>
      </c>
      <c r="G32" s="1" t="s">
        <v>134</v>
      </c>
      <c r="H32" s="1" t="s">
        <v>135</v>
      </c>
      <c r="I32" s="1" t="s">
        <v>75</v>
      </c>
      <c r="J32" s="1" t="s">
        <v>67</v>
      </c>
      <c r="K32" s="1">
        <v>24</v>
      </c>
      <c r="L32" s="1">
        <v>0</v>
      </c>
      <c r="M32" s="1">
        <v>0</v>
      </c>
      <c r="N32" s="1">
        <v>0</v>
      </c>
      <c r="O32" s="1"/>
      <c r="P32" s="1" t="s">
        <v>76</v>
      </c>
      <c r="Q32" s="1" t="s">
        <v>76</v>
      </c>
      <c r="R32" s="1">
        <v>8.4</v>
      </c>
      <c r="S32" s="1">
        <v>19.899999999999999</v>
      </c>
      <c r="T32" s="1">
        <v>4.09</v>
      </c>
      <c r="U32" s="1">
        <v>0.5</v>
      </c>
      <c r="V32" s="1">
        <v>2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x14ac:dyDescent="0.25">
      <c r="A33" s="1" t="s">
        <v>136</v>
      </c>
      <c r="B33" s="2">
        <v>44452</v>
      </c>
      <c r="C33" s="1" t="s">
        <v>66</v>
      </c>
      <c r="D33" s="1">
        <v>3</v>
      </c>
      <c r="E33" s="1">
        <v>101562</v>
      </c>
      <c r="F33" s="1" t="s">
        <v>68</v>
      </c>
      <c r="G33" s="1" t="s">
        <v>87</v>
      </c>
      <c r="H33" s="1" t="s">
        <v>88</v>
      </c>
      <c r="I33" s="1" t="s">
        <v>75</v>
      </c>
      <c r="J33" s="1" t="s">
        <v>67</v>
      </c>
      <c r="K33" s="1">
        <v>17</v>
      </c>
      <c r="L33" s="1">
        <v>0</v>
      </c>
      <c r="M33" s="1">
        <v>0</v>
      </c>
      <c r="N33" s="1">
        <v>0</v>
      </c>
      <c r="O33" s="1"/>
      <c r="P33" s="1" t="s">
        <v>76</v>
      </c>
      <c r="Q33" s="1" t="s">
        <v>76</v>
      </c>
      <c r="R33" s="1">
        <v>7.6</v>
      </c>
      <c r="S33" s="1">
        <v>19.8</v>
      </c>
      <c r="T33" s="1">
        <v>4.18</v>
      </c>
      <c r="U33" s="1">
        <v>0.5</v>
      </c>
      <c r="V33" s="1">
        <v>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x14ac:dyDescent="0.25">
      <c r="A34" s="1" t="s">
        <v>137</v>
      </c>
      <c r="B34" s="2">
        <v>44452</v>
      </c>
      <c r="C34" s="1" t="s">
        <v>66</v>
      </c>
      <c r="D34" s="1">
        <v>2</v>
      </c>
      <c r="E34" s="1">
        <v>101562</v>
      </c>
      <c r="F34" s="1" t="s">
        <v>68</v>
      </c>
      <c r="G34" s="1" t="s">
        <v>69</v>
      </c>
      <c r="H34" s="1" t="s">
        <v>70</v>
      </c>
      <c r="I34" s="1" t="s">
        <v>71</v>
      </c>
      <c r="J34" s="1" t="s">
        <v>67</v>
      </c>
      <c r="K34" s="1">
        <v>30</v>
      </c>
      <c r="L34" s="1">
        <v>1</v>
      </c>
      <c r="M34" s="1">
        <v>0</v>
      </c>
      <c r="N34" s="1">
        <v>0</v>
      </c>
      <c r="O34" s="1">
        <v>0</v>
      </c>
      <c r="P34" s="1" t="s">
        <v>76</v>
      </c>
      <c r="Q34" s="1"/>
      <c r="R34" s="1">
        <v>8.8000000000000007</v>
      </c>
      <c r="S34" s="1">
        <v>20.100000000000001</v>
      </c>
      <c r="T34" s="1">
        <v>4.2</v>
      </c>
      <c r="U34" s="1">
        <v>0.5</v>
      </c>
      <c r="V34" s="1">
        <v>2</v>
      </c>
      <c r="W34" s="1">
        <v>0.12</v>
      </c>
      <c r="X34" s="1">
        <v>9</v>
      </c>
      <c r="Y34" s="1">
        <v>2.5000000000000001E-2</v>
      </c>
      <c r="Z34" s="1">
        <v>7.0000000000000007E-2</v>
      </c>
      <c r="AA34" s="1">
        <v>0.6</v>
      </c>
      <c r="AB34" s="1">
        <v>0.05</v>
      </c>
      <c r="AC34" s="1">
        <v>0.05</v>
      </c>
      <c r="AD34" s="1">
        <v>6.7</v>
      </c>
      <c r="AE34" s="1">
        <v>0.48</v>
      </c>
      <c r="AF34" s="1">
        <v>10</v>
      </c>
      <c r="AG34" s="1">
        <v>0.7</v>
      </c>
      <c r="AH34" s="1">
        <v>0.1</v>
      </c>
      <c r="AI34" s="1">
        <v>1.6000000000000001E-3</v>
      </c>
      <c r="AJ34" s="1">
        <v>5.0000000000000001E-3</v>
      </c>
      <c r="AK34" s="1">
        <v>4</v>
      </c>
      <c r="AL34" s="1">
        <v>0.5</v>
      </c>
      <c r="AM34" s="1">
        <v>0.4</v>
      </c>
      <c r="AN34" s="1">
        <v>0.05</v>
      </c>
      <c r="AO34" s="1">
        <v>5.0000000000000001E-3</v>
      </c>
      <c r="AP34" s="1">
        <v>0.05</v>
      </c>
      <c r="AQ34" s="1">
        <v>0.02</v>
      </c>
      <c r="AR34" s="1">
        <v>0.05</v>
      </c>
      <c r="AS34" s="1">
        <v>5.0000000000000001E-3</v>
      </c>
      <c r="AT34" s="1">
        <v>0.2</v>
      </c>
      <c r="AU34" s="1">
        <v>0.98</v>
      </c>
      <c r="AV34" s="1">
        <v>0.2</v>
      </c>
      <c r="AW34" s="1">
        <v>3.0000000000000001E-3</v>
      </c>
      <c r="AX34" s="1">
        <v>5</v>
      </c>
      <c r="AY34" s="1">
        <v>5</v>
      </c>
      <c r="AZ34" s="1">
        <v>0.03</v>
      </c>
      <c r="BA34" s="1"/>
      <c r="BB34" s="1">
        <v>0.2</v>
      </c>
      <c r="BC34" s="1">
        <v>0.2</v>
      </c>
      <c r="BD34" s="1">
        <v>0.2</v>
      </c>
      <c r="BE34" s="1">
        <v>0.2</v>
      </c>
      <c r="BF34" s="1">
        <v>0.2</v>
      </c>
      <c r="BG34" s="1">
        <v>0.2</v>
      </c>
      <c r="BH34" s="1">
        <v>0.2</v>
      </c>
      <c r="BI34" s="1">
        <v>7.4999999999999997E-3</v>
      </c>
      <c r="BJ34" s="1">
        <v>7.4999999999999997E-3</v>
      </c>
      <c r="BK34" s="1">
        <v>7.4999999999999997E-3</v>
      </c>
      <c r="BL34" s="1">
        <v>7.4999999999999997E-3</v>
      </c>
    </row>
    <row r="35" spans="1:64" x14ac:dyDescent="0.25">
      <c r="A35" s="1" t="s">
        <v>138</v>
      </c>
      <c r="B35" s="2">
        <v>44424.555555555497</v>
      </c>
      <c r="C35" s="1" t="s">
        <v>66</v>
      </c>
      <c r="D35" s="1">
        <v>6</v>
      </c>
      <c r="E35" s="1">
        <v>101562</v>
      </c>
      <c r="F35" s="1" t="s">
        <v>68</v>
      </c>
      <c r="G35" s="1" t="s">
        <v>139</v>
      </c>
      <c r="H35" s="1" t="s">
        <v>140</v>
      </c>
      <c r="I35" s="1" t="s">
        <v>75</v>
      </c>
      <c r="J35" s="1"/>
      <c r="K35" s="1">
        <v>6</v>
      </c>
      <c r="L35" s="1">
        <v>0</v>
      </c>
      <c r="M35" s="1">
        <v>0</v>
      </c>
      <c r="N35" s="1">
        <v>0</v>
      </c>
      <c r="O35" s="1"/>
      <c r="P35" s="1" t="s">
        <v>76</v>
      </c>
      <c r="Q35" s="1" t="s">
        <v>76</v>
      </c>
      <c r="R35" s="1">
        <v>7.2</v>
      </c>
      <c r="S35" s="1">
        <v>20.2</v>
      </c>
      <c r="T35" s="1">
        <v>5.17</v>
      </c>
      <c r="U35" s="1">
        <v>0.5</v>
      </c>
      <c r="V35" s="1">
        <v>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x14ac:dyDescent="0.25">
      <c r="A36" s="1" t="s">
        <v>141</v>
      </c>
      <c r="B36" s="2">
        <v>44424.545138889</v>
      </c>
      <c r="C36" s="1" t="s">
        <v>66</v>
      </c>
      <c r="D36" s="1">
        <v>5</v>
      </c>
      <c r="E36" s="1">
        <v>101562</v>
      </c>
      <c r="F36" s="1" t="s">
        <v>68</v>
      </c>
      <c r="G36" s="1" t="s">
        <v>142</v>
      </c>
      <c r="H36" s="1" t="s">
        <v>143</v>
      </c>
      <c r="I36" s="1" t="s">
        <v>75</v>
      </c>
      <c r="J36" s="1"/>
      <c r="K36" s="1">
        <v>5</v>
      </c>
      <c r="L36" s="1">
        <v>0</v>
      </c>
      <c r="M36" s="1">
        <v>0</v>
      </c>
      <c r="N36" s="1">
        <v>0</v>
      </c>
      <c r="O36" s="1"/>
      <c r="P36" s="1" t="s">
        <v>76</v>
      </c>
      <c r="Q36" s="1" t="s">
        <v>76</v>
      </c>
      <c r="R36" s="1">
        <v>7</v>
      </c>
      <c r="S36" s="1">
        <v>20.3</v>
      </c>
      <c r="T36" s="1">
        <v>4.53</v>
      </c>
      <c r="U36" s="1">
        <v>0.5</v>
      </c>
      <c r="V36" s="1">
        <v>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x14ac:dyDescent="0.25">
      <c r="A37" s="1" t="s">
        <v>144</v>
      </c>
      <c r="B37" s="2">
        <v>44424.53125</v>
      </c>
      <c r="C37" s="1" t="s">
        <v>66</v>
      </c>
      <c r="D37" s="1">
        <v>4</v>
      </c>
      <c r="E37" s="1">
        <v>101562</v>
      </c>
      <c r="F37" s="1" t="s">
        <v>68</v>
      </c>
      <c r="G37" s="1" t="s">
        <v>81</v>
      </c>
      <c r="H37" s="1" t="s">
        <v>82</v>
      </c>
      <c r="I37" s="1" t="s">
        <v>75</v>
      </c>
      <c r="J37" s="1" t="s">
        <v>67</v>
      </c>
      <c r="K37" s="1">
        <v>4</v>
      </c>
      <c r="L37" s="1">
        <v>0</v>
      </c>
      <c r="M37" s="1">
        <v>0</v>
      </c>
      <c r="N37" s="1">
        <v>0</v>
      </c>
      <c r="O37" s="1"/>
      <c r="P37" s="1" t="s">
        <v>76</v>
      </c>
      <c r="Q37" s="1" t="s">
        <v>76</v>
      </c>
      <c r="R37" s="1">
        <v>7</v>
      </c>
      <c r="S37" s="1">
        <v>20.2</v>
      </c>
      <c r="T37" s="1">
        <v>4.5199999999999996</v>
      </c>
      <c r="U37" s="1">
        <v>0.5</v>
      </c>
      <c r="V37" s="1">
        <v>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x14ac:dyDescent="0.25">
      <c r="A38" s="1" t="s">
        <v>145</v>
      </c>
      <c r="B38" s="2">
        <v>44424.489583333503</v>
      </c>
      <c r="C38" s="1" t="s">
        <v>66</v>
      </c>
      <c r="D38" s="1">
        <v>3</v>
      </c>
      <c r="E38" s="1">
        <v>101562</v>
      </c>
      <c r="F38" s="1" t="s">
        <v>68</v>
      </c>
      <c r="G38" s="1" t="s">
        <v>98</v>
      </c>
      <c r="H38" s="1" t="s">
        <v>99</v>
      </c>
      <c r="I38" s="1" t="s">
        <v>75</v>
      </c>
      <c r="J38" s="1" t="s">
        <v>67</v>
      </c>
      <c r="K38" s="1">
        <v>7</v>
      </c>
      <c r="L38" s="1">
        <v>0</v>
      </c>
      <c r="M38" s="1">
        <v>0</v>
      </c>
      <c r="N38" s="1">
        <v>0</v>
      </c>
      <c r="O38" s="1"/>
      <c r="P38" s="1" t="s">
        <v>76</v>
      </c>
      <c r="Q38" s="1" t="s">
        <v>76</v>
      </c>
      <c r="R38" s="1">
        <v>7.1</v>
      </c>
      <c r="S38" s="1">
        <v>20.100000000000001</v>
      </c>
      <c r="T38" s="1">
        <v>4.55</v>
      </c>
      <c r="U38" s="1">
        <v>0.5</v>
      </c>
      <c r="V38" s="1">
        <v>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x14ac:dyDescent="0.25">
      <c r="A39" s="1" t="s">
        <v>146</v>
      </c>
      <c r="B39" s="2">
        <v>44424.479166666497</v>
      </c>
      <c r="C39" s="1" t="s">
        <v>66</v>
      </c>
      <c r="D39" s="1">
        <v>2</v>
      </c>
      <c r="E39" s="1">
        <v>101562</v>
      </c>
      <c r="F39" s="1" t="s">
        <v>68</v>
      </c>
      <c r="G39" s="1" t="s">
        <v>69</v>
      </c>
      <c r="H39" s="1" t="s">
        <v>70</v>
      </c>
      <c r="I39" s="1" t="s">
        <v>71</v>
      </c>
      <c r="J39" s="1" t="s">
        <v>67</v>
      </c>
      <c r="K39" s="1">
        <v>53</v>
      </c>
      <c r="L39" s="1">
        <v>2</v>
      </c>
      <c r="M39" s="1">
        <v>0</v>
      </c>
      <c r="N39" s="1">
        <v>0</v>
      </c>
      <c r="O39" s="1"/>
      <c r="P39" s="1" t="s">
        <v>76</v>
      </c>
      <c r="Q39" s="1"/>
      <c r="R39" s="1">
        <v>7</v>
      </c>
      <c r="S39" s="1">
        <v>20.100000000000001</v>
      </c>
      <c r="T39" s="1">
        <v>4.54</v>
      </c>
      <c r="U39" s="1">
        <v>0.5</v>
      </c>
      <c r="V39" s="1">
        <v>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x14ac:dyDescent="0.25">
      <c r="A40" s="1" t="s">
        <v>147</v>
      </c>
      <c r="B40" s="2">
        <v>44382</v>
      </c>
      <c r="C40" s="1" t="s">
        <v>66</v>
      </c>
      <c r="D40" s="1">
        <v>8</v>
      </c>
      <c r="E40" s="1">
        <v>101562</v>
      </c>
      <c r="F40" s="1" t="s">
        <v>68</v>
      </c>
      <c r="G40" s="1" t="s">
        <v>78</v>
      </c>
      <c r="H40" s="1" t="s">
        <v>79</v>
      </c>
      <c r="I40" s="1" t="s">
        <v>75</v>
      </c>
      <c r="J40" s="1"/>
      <c r="K40" s="1">
        <v>4</v>
      </c>
      <c r="L40" s="1">
        <v>0</v>
      </c>
      <c r="M40" s="1">
        <v>0</v>
      </c>
      <c r="N40" s="1">
        <v>0</v>
      </c>
      <c r="O40" s="1"/>
      <c r="P40" s="1" t="s">
        <v>76</v>
      </c>
      <c r="Q40" s="1" t="s">
        <v>76</v>
      </c>
      <c r="R40" s="1">
        <v>7</v>
      </c>
      <c r="S40" s="1">
        <v>25.2</v>
      </c>
      <c r="T40" s="1">
        <v>4.58</v>
      </c>
      <c r="U40" s="1">
        <v>0.5</v>
      </c>
      <c r="V40" s="1">
        <v>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x14ac:dyDescent="0.25">
      <c r="A41" s="1" t="s">
        <v>148</v>
      </c>
      <c r="B41" s="2">
        <v>44382</v>
      </c>
      <c r="C41" s="1" t="s">
        <v>66</v>
      </c>
      <c r="D41" s="1">
        <v>7</v>
      </c>
      <c r="E41" s="1">
        <v>101562</v>
      </c>
      <c r="F41" s="1" t="s">
        <v>68</v>
      </c>
      <c r="G41" s="1" t="s">
        <v>134</v>
      </c>
      <c r="H41" s="1" t="s">
        <v>135</v>
      </c>
      <c r="I41" s="1" t="s">
        <v>75</v>
      </c>
      <c r="J41" s="1" t="s">
        <v>67</v>
      </c>
      <c r="K41" s="1">
        <v>18</v>
      </c>
      <c r="L41" s="1">
        <v>0</v>
      </c>
      <c r="M41" s="1">
        <v>0</v>
      </c>
      <c r="N41" s="1">
        <v>0</v>
      </c>
      <c r="O41" s="1"/>
      <c r="P41" s="1" t="s">
        <v>76</v>
      </c>
      <c r="Q41" s="1" t="s">
        <v>76</v>
      </c>
      <c r="R41" s="1">
        <v>6.9</v>
      </c>
      <c r="S41" s="1">
        <v>25</v>
      </c>
      <c r="T41" s="1">
        <v>4.62</v>
      </c>
      <c r="U41" s="1">
        <v>0.5</v>
      </c>
      <c r="V41" s="1">
        <v>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x14ac:dyDescent="0.25">
      <c r="A42" s="1" t="s">
        <v>149</v>
      </c>
      <c r="B42" s="2">
        <v>44382</v>
      </c>
      <c r="C42" s="1" t="s">
        <v>66</v>
      </c>
      <c r="D42" s="1">
        <v>6</v>
      </c>
      <c r="E42" s="1">
        <v>101562</v>
      </c>
      <c r="F42" s="1" t="s">
        <v>68</v>
      </c>
      <c r="G42" s="1" t="s">
        <v>150</v>
      </c>
      <c r="H42" s="1" t="s">
        <v>151</v>
      </c>
      <c r="I42" s="1" t="s">
        <v>75</v>
      </c>
      <c r="J42" s="1"/>
      <c r="K42" s="1">
        <v>30</v>
      </c>
      <c r="L42" s="1">
        <v>0</v>
      </c>
      <c r="M42" s="1">
        <v>0</v>
      </c>
      <c r="N42" s="1">
        <v>0</v>
      </c>
      <c r="O42" s="1"/>
      <c r="P42" s="1" t="s">
        <v>76</v>
      </c>
      <c r="Q42" s="1" t="s">
        <v>76</v>
      </c>
      <c r="R42" s="1">
        <v>6</v>
      </c>
      <c r="S42" s="1">
        <v>24</v>
      </c>
      <c r="T42" s="1">
        <v>4.63</v>
      </c>
      <c r="U42" s="1">
        <v>0.5</v>
      </c>
      <c r="V42" s="1">
        <v>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x14ac:dyDescent="0.25">
      <c r="A43" s="1" t="s">
        <v>152</v>
      </c>
      <c r="B43" s="2">
        <v>44382</v>
      </c>
      <c r="C43" s="1" t="s">
        <v>66</v>
      </c>
      <c r="D43" s="1">
        <v>5</v>
      </c>
      <c r="E43" s="1">
        <v>101562</v>
      </c>
      <c r="F43" s="1" t="s">
        <v>68</v>
      </c>
      <c r="G43" s="1" t="s">
        <v>121</v>
      </c>
      <c r="H43" s="1" t="s">
        <v>122</v>
      </c>
      <c r="I43" s="1" t="s">
        <v>75</v>
      </c>
      <c r="J43" s="1" t="s">
        <v>67</v>
      </c>
      <c r="K43" s="1">
        <v>10</v>
      </c>
      <c r="L43" s="1">
        <v>0</v>
      </c>
      <c r="M43" s="1">
        <v>0</v>
      </c>
      <c r="N43" s="1">
        <v>0</v>
      </c>
      <c r="O43" s="1"/>
      <c r="P43" s="1" t="s">
        <v>76</v>
      </c>
      <c r="Q43" s="1" t="s">
        <v>76</v>
      </c>
      <c r="R43" s="1">
        <v>6.8</v>
      </c>
      <c r="S43" s="1">
        <v>23.3</v>
      </c>
      <c r="T43" s="1">
        <v>4.55</v>
      </c>
      <c r="U43" s="1">
        <v>0.5</v>
      </c>
      <c r="V43" s="1">
        <v>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x14ac:dyDescent="0.25">
      <c r="A44" s="1" t="s">
        <v>153</v>
      </c>
      <c r="B44" s="2">
        <v>44382</v>
      </c>
      <c r="C44" s="1" t="s">
        <v>66</v>
      </c>
      <c r="D44" s="1">
        <v>4</v>
      </c>
      <c r="E44" s="1">
        <v>101562</v>
      </c>
      <c r="F44" s="1" t="s">
        <v>68</v>
      </c>
      <c r="G44" s="1" t="s">
        <v>95</v>
      </c>
      <c r="H44" s="1" t="s">
        <v>96</v>
      </c>
      <c r="I44" s="1" t="s">
        <v>75</v>
      </c>
      <c r="J44" s="1" t="s">
        <v>67</v>
      </c>
      <c r="K44" s="1">
        <v>3</v>
      </c>
      <c r="L44" s="1">
        <v>0</v>
      </c>
      <c r="M44" s="1">
        <v>0</v>
      </c>
      <c r="N44" s="1">
        <v>0</v>
      </c>
      <c r="O44" s="1"/>
      <c r="P44" s="1" t="s">
        <v>76</v>
      </c>
      <c r="Q44" s="1" t="s">
        <v>76</v>
      </c>
      <c r="R44" s="1">
        <v>7</v>
      </c>
      <c r="S44" s="1">
        <v>23.6</v>
      </c>
      <c r="T44" s="1">
        <v>4.58</v>
      </c>
      <c r="U44" s="1">
        <v>0.5</v>
      </c>
      <c r="V44" s="1">
        <v>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x14ac:dyDescent="0.25">
      <c r="A45" s="1" t="s">
        <v>154</v>
      </c>
      <c r="B45" s="2">
        <v>44382</v>
      </c>
      <c r="C45" s="1" t="s">
        <v>66</v>
      </c>
      <c r="D45" s="1">
        <v>3</v>
      </c>
      <c r="E45" s="1">
        <v>101562</v>
      </c>
      <c r="F45" s="1" t="s">
        <v>68</v>
      </c>
      <c r="G45" s="1" t="s">
        <v>84</v>
      </c>
      <c r="H45" s="1" t="s">
        <v>85</v>
      </c>
      <c r="I45" s="1" t="s">
        <v>75</v>
      </c>
      <c r="J45" s="1" t="s">
        <v>67</v>
      </c>
      <c r="K45" s="1">
        <v>24</v>
      </c>
      <c r="L45" s="1">
        <v>0</v>
      </c>
      <c r="M45" s="1">
        <v>0</v>
      </c>
      <c r="N45" s="1">
        <v>0</v>
      </c>
      <c r="O45" s="1"/>
      <c r="P45" s="1" t="s">
        <v>76</v>
      </c>
      <c r="Q45" s="1" t="s">
        <v>76</v>
      </c>
      <c r="R45" s="1">
        <v>6.8</v>
      </c>
      <c r="S45" s="1">
        <v>23.4</v>
      </c>
      <c r="T45" s="1">
        <v>4.55</v>
      </c>
      <c r="U45" s="1">
        <v>0.5</v>
      </c>
      <c r="V45" s="1">
        <v>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x14ac:dyDescent="0.25">
      <c r="A46" s="1" t="s">
        <v>155</v>
      </c>
      <c r="B46" s="2">
        <v>44382</v>
      </c>
      <c r="C46" s="1" t="s">
        <v>66</v>
      </c>
      <c r="D46" s="1">
        <v>2</v>
      </c>
      <c r="E46" s="1">
        <v>101562</v>
      </c>
      <c r="F46" s="1" t="s">
        <v>68</v>
      </c>
      <c r="G46" s="1" t="s">
        <v>69</v>
      </c>
      <c r="H46" s="1" t="s">
        <v>70</v>
      </c>
      <c r="I46" s="1" t="s">
        <v>71</v>
      </c>
      <c r="J46" s="1" t="s">
        <v>67</v>
      </c>
      <c r="K46" s="1">
        <v>43</v>
      </c>
      <c r="L46" s="1">
        <v>0</v>
      </c>
      <c r="M46" s="1">
        <v>0</v>
      </c>
      <c r="N46" s="1">
        <v>0</v>
      </c>
      <c r="O46" s="1"/>
      <c r="P46" s="1" t="s">
        <v>76</v>
      </c>
      <c r="Q46" s="1" t="s">
        <v>76</v>
      </c>
      <c r="R46" s="1">
        <v>7</v>
      </c>
      <c r="S46" s="1">
        <v>23.1</v>
      </c>
      <c r="T46" s="1">
        <v>4.54</v>
      </c>
      <c r="U46" s="1">
        <v>0.5</v>
      </c>
      <c r="V46" s="1">
        <v>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x14ac:dyDescent="0.25">
      <c r="A47" s="1" t="s">
        <v>156</v>
      </c>
      <c r="B47" s="2">
        <v>44354</v>
      </c>
      <c r="C47" s="1" t="s">
        <v>66</v>
      </c>
      <c r="D47" s="1">
        <v>7</v>
      </c>
      <c r="E47" s="1">
        <v>101562</v>
      </c>
      <c r="F47" s="1" t="s">
        <v>68</v>
      </c>
      <c r="G47" s="1" t="s">
        <v>73</v>
      </c>
      <c r="H47" s="1" t="s">
        <v>74</v>
      </c>
      <c r="I47" s="1" t="s">
        <v>75</v>
      </c>
      <c r="J47" s="1"/>
      <c r="K47" s="1">
        <v>9</v>
      </c>
      <c r="L47" s="1">
        <v>0</v>
      </c>
      <c r="M47" s="1">
        <v>0</v>
      </c>
      <c r="N47" s="1">
        <v>0</v>
      </c>
      <c r="O47" s="1"/>
      <c r="P47" s="1" t="s">
        <v>76</v>
      </c>
      <c r="Q47" s="1" t="s">
        <v>76</v>
      </c>
      <c r="R47" s="1">
        <v>7.2</v>
      </c>
      <c r="S47" s="1">
        <v>20.9</v>
      </c>
      <c r="T47" s="1">
        <v>4.55</v>
      </c>
      <c r="U47" s="1">
        <v>0.5</v>
      </c>
      <c r="V47" s="1">
        <v>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x14ac:dyDescent="0.25">
      <c r="A48" s="1" t="s">
        <v>157</v>
      </c>
      <c r="B48" s="2">
        <v>44354</v>
      </c>
      <c r="C48" s="1" t="s">
        <v>66</v>
      </c>
      <c r="D48" s="1">
        <v>6</v>
      </c>
      <c r="E48" s="1">
        <v>101562</v>
      </c>
      <c r="F48" s="1" t="s">
        <v>68</v>
      </c>
      <c r="G48" s="1" t="s">
        <v>78</v>
      </c>
      <c r="H48" s="1" t="s">
        <v>79</v>
      </c>
      <c r="I48" s="1" t="s">
        <v>75</v>
      </c>
      <c r="J48" s="1"/>
      <c r="K48" s="1">
        <v>5</v>
      </c>
      <c r="L48" s="1">
        <v>0</v>
      </c>
      <c r="M48" s="1">
        <v>0</v>
      </c>
      <c r="N48" s="1">
        <v>0</v>
      </c>
      <c r="O48" s="1"/>
      <c r="P48" s="1" t="s">
        <v>76</v>
      </c>
      <c r="Q48" s="1" t="s">
        <v>76</v>
      </c>
      <c r="R48" s="1">
        <v>7.2</v>
      </c>
      <c r="S48" s="1">
        <v>20</v>
      </c>
      <c r="T48" s="1">
        <v>4.49</v>
      </c>
      <c r="U48" s="1">
        <v>0.5</v>
      </c>
      <c r="V48" s="1">
        <v>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x14ac:dyDescent="0.25">
      <c r="A49" s="1" t="s">
        <v>158</v>
      </c>
      <c r="B49" s="2">
        <v>44354</v>
      </c>
      <c r="C49" s="1" t="s">
        <v>66</v>
      </c>
      <c r="D49" s="1">
        <v>5</v>
      </c>
      <c r="E49" s="1">
        <v>101562</v>
      </c>
      <c r="F49" s="1" t="s">
        <v>68</v>
      </c>
      <c r="G49" s="1" t="s">
        <v>87</v>
      </c>
      <c r="H49" s="1" t="s">
        <v>88</v>
      </c>
      <c r="I49" s="1" t="s">
        <v>75</v>
      </c>
      <c r="J49" s="1" t="s">
        <v>67</v>
      </c>
      <c r="K49" s="1">
        <v>16</v>
      </c>
      <c r="L49" s="1">
        <v>0</v>
      </c>
      <c r="M49" s="1">
        <v>0</v>
      </c>
      <c r="N49" s="1">
        <v>0</v>
      </c>
      <c r="O49" s="1"/>
      <c r="P49" s="1" t="s">
        <v>76</v>
      </c>
      <c r="Q49" s="1" t="s">
        <v>76</v>
      </c>
      <c r="R49" s="1">
        <v>7.2</v>
      </c>
      <c r="S49" s="1">
        <v>19.3</v>
      </c>
      <c r="T49" s="1">
        <v>4.59</v>
      </c>
      <c r="U49" s="1">
        <v>0.5</v>
      </c>
      <c r="V49" s="1">
        <v>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x14ac:dyDescent="0.25">
      <c r="A50" s="1" t="s">
        <v>159</v>
      </c>
      <c r="B50" s="2">
        <v>44354</v>
      </c>
      <c r="C50" s="1" t="s">
        <v>66</v>
      </c>
      <c r="D50" s="1">
        <v>4</v>
      </c>
      <c r="E50" s="1">
        <v>101562</v>
      </c>
      <c r="F50" s="1" t="s">
        <v>68</v>
      </c>
      <c r="G50" s="1" t="s">
        <v>142</v>
      </c>
      <c r="H50" s="1" t="s">
        <v>143</v>
      </c>
      <c r="I50" s="1" t="s">
        <v>75</v>
      </c>
      <c r="J50" s="1"/>
      <c r="K50" s="1">
        <v>9</v>
      </c>
      <c r="L50" s="1">
        <v>0</v>
      </c>
      <c r="M50" s="1">
        <v>0</v>
      </c>
      <c r="N50" s="1">
        <v>0</v>
      </c>
      <c r="O50" s="1"/>
      <c r="P50" s="1" t="s">
        <v>76</v>
      </c>
      <c r="Q50" s="1" t="s">
        <v>76</v>
      </c>
      <c r="R50" s="1">
        <v>7.2</v>
      </c>
      <c r="S50" s="1">
        <v>18.899999999999999</v>
      </c>
      <c r="T50" s="1">
        <v>4.5599999999999996</v>
      </c>
      <c r="U50" s="1">
        <v>0.5</v>
      </c>
      <c r="V50" s="1">
        <v>2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x14ac:dyDescent="0.25">
      <c r="A51" s="1" t="s">
        <v>160</v>
      </c>
      <c r="B51" s="2">
        <v>44354</v>
      </c>
      <c r="C51" s="1" t="s">
        <v>66</v>
      </c>
      <c r="D51" s="1">
        <v>3</v>
      </c>
      <c r="E51" s="1">
        <v>101562</v>
      </c>
      <c r="F51" s="1" t="s">
        <v>68</v>
      </c>
      <c r="G51" s="1" t="s">
        <v>92</v>
      </c>
      <c r="H51" s="1" t="s">
        <v>93</v>
      </c>
      <c r="I51" s="1" t="s">
        <v>75</v>
      </c>
      <c r="J51" s="1" t="s">
        <v>67</v>
      </c>
      <c r="K51" s="1">
        <v>97</v>
      </c>
      <c r="L51" s="1">
        <v>0</v>
      </c>
      <c r="M51" s="1">
        <v>0</v>
      </c>
      <c r="N51" s="1">
        <v>0</v>
      </c>
      <c r="O51" s="1"/>
      <c r="P51" s="1" t="s">
        <v>76</v>
      </c>
      <c r="Q51" s="1" t="s">
        <v>76</v>
      </c>
      <c r="R51" s="1">
        <v>7.4</v>
      </c>
      <c r="S51" s="1">
        <v>19.7</v>
      </c>
      <c r="T51" s="1">
        <v>4.5999999999999996</v>
      </c>
      <c r="U51" s="1">
        <v>0.5</v>
      </c>
      <c r="V51" s="1">
        <v>2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x14ac:dyDescent="0.25">
      <c r="A52" s="1" t="s">
        <v>161</v>
      </c>
      <c r="B52" s="2">
        <v>44354</v>
      </c>
      <c r="C52" s="1" t="s">
        <v>66</v>
      </c>
      <c r="D52" s="1">
        <v>2</v>
      </c>
      <c r="E52" s="1">
        <v>101562</v>
      </c>
      <c r="F52" s="1" t="s">
        <v>68</v>
      </c>
      <c r="G52" s="1" t="s">
        <v>69</v>
      </c>
      <c r="H52" s="1" t="s">
        <v>70</v>
      </c>
      <c r="I52" s="1" t="s">
        <v>71</v>
      </c>
      <c r="J52" s="1" t="s">
        <v>67</v>
      </c>
      <c r="K52" s="1">
        <v>16</v>
      </c>
      <c r="L52" s="1">
        <v>0</v>
      </c>
      <c r="M52" s="1">
        <v>0</v>
      </c>
      <c r="N52" s="1">
        <v>0</v>
      </c>
      <c r="O52" s="1"/>
      <c r="P52" s="1" t="s">
        <v>76</v>
      </c>
      <c r="Q52" s="1" t="s">
        <v>76</v>
      </c>
      <c r="R52" s="1">
        <v>7.3</v>
      </c>
      <c r="S52" s="1">
        <v>19.8</v>
      </c>
      <c r="T52" s="1">
        <v>4.55</v>
      </c>
      <c r="U52" s="1">
        <v>0.5</v>
      </c>
      <c r="V52" s="1">
        <v>2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x14ac:dyDescent="0.25">
      <c r="A53" s="1" t="s">
        <v>162</v>
      </c>
      <c r="B53" s="2">
        <v>44334</v>
      </c>
      <c r="C53" s="1" t="s">
        <v>66</v>
      </c>
      <c r="D53" s="1">
        <v>6</v>
      </c>
      <c r="E53" s="1">
        <v>101562</v>
      </c>
      <c r="F53" s="1" t="s">
        <v>68</v>
      </c>
      <c r="G53" s="1" t="s">
        <v>130</v>
      </c>
      <c r="H53" s="1" t="s">
        <v>131</v>
      </c>
      <c r="I53" s="1" t="s">
        <v>75</v>
      </c>
      <c r="J53" s="1" t="s">
        <v>67</v>
      </c>
      <c r="K53" s="1">
        <v>120</v>
      </c>
      <c r="L53" s="1">
        <v>0</v>
      </c>
      <c r="M53" s="1">
        <v>0</v>
      </c>
      <c r="N53" s="1">
        <v>0</v>
      </c>
      <c r="O53" s="1"/>
      <c r="P53" s="1" t="s">
        <v>76</v>
      </c>
      <c r="Q53" s="1" t="s">
        <v>76</v>
      </c>
      <c r="R53" s="1">
        <v>7.1</v>
      </c>
      <c r="S53" s="1">
        <v>19.8</v>
      </c>
      <c r="T53" s="1">
        <v>5.77</v>
      </c>
      <c r="U53" s="1">
        <v>0.5</v>
      </c>
      <c r="V53" s="1">
        <v>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x14ac:dyDescent="0.25">
      <c r="A54" s="1" t="s">
        <v>163</v>
      </c>
      <c r="B54" s="2">
        <v>44334</v>
      </c>
      <c r="C54" s="1" t="s">
        <v>66</v>
      </c>
      <c r="D54" s="1">
        <v>5</v>
      </c>
      <c r="E54" s="1">
        <v>101562</v>
      </c>
      <c r="F54" s="1" t="s">
        <v>68</v>
      </c>
      <c r="G54" s="1" t="s">
        <v>121</v>
      </c>
      <c r="H54" s="1" t="s">
        <v>122</v>
      </c>
      <c r="I54" s="1" t="s">
        <v>75</v>
      </c>
      <c r="J54" s="1" t="s">
        <v>67</v>
      </c>
      <c r="K54" s="1">
        <v>43</v>
      </c>
      <c r="L54" s="1">
        <v>0</v>
      </c>
      <c r="M54" s="1">
        <v>0</v>
      </c>
      <c r="N54" s="1">
        <v>0</v>
      </c>
      <c r="O54" s="1"/>
      <c r="P54" s="1" t="s">
        <v>76</v>
      </c>
      <c r="Q54" s="1" t="s">
        <v>76</v>
      </c>
      <c r="R54" s="1">
        <v>8.1999999999999993</v>
      </c>
      <c r="S54" s="1">
        <v>19.7</v>
      </c>
      <c r="T54" s="1">
        <v>4.63</v>
      </c>
      <c r="U54" s="1">
        <v>0.5</v>
      </c>
      <c r="V54" s="1">
        <v>2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x14ac:dyDescent="0.25">
      <c r="A55" s="1" t="s">
        <v>164</v>
      </c>
      <c r="B55" s="2">
        <v>44334</v>
      </c>
      <c r="C55" s="1" t="s">
        <v>66</v>
      </c>
      <c r="D55" s="1">
        <v>4</v>
      </c>
      <c r="E55" s="1">
        <v>101562</v>
      </c>
      <c r="F55" s="1" t="s">
        <v>68</v>
      </c>
      <c r="G55" s="1" t="s">
        <v>95</v>
      </c>
      <c r="H55" s="1" t="s">
        <v>96</v>
      </c>
      <c r="I55" s="1" t="s">
        <v>75</v>
      </c>
      <c r="J55" s="1" t="s">
        <v>67</v>
      </c>
      <c r="K55" s="1">
        <v>3</v>
      </c>
      <c r="L55" s="1">
        <v>0</v>
      </c>
      <c r="M55" s="1">
        <v>0</v>
      </c>
      <c r="N55" s="1">
        <v>0</v>
      </c>
      <c r="O55" s="1"/>
      <c r="P55" s="1" t="s">
        <v>76</v>
      </c>
      <c r="Q55" s="1" t="s">
        <v>76</v>
      </c>
      <c r="R55" s="1">
        <v>8.1</v>
      </c>
      <c r="S55" s="1">
        <v>20</v>
      </c>
      <c r="T55" s="1">
        <v>4.53</v>
      </c>
      <c r="U55" s="1">
        <v>0.5</v>
      </c>
      <c r="V55" s="1">
        <v>2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x14ac:dyDescent="0.25">
      <c r="A56" s="1" t="s">
        <v>165</v>
      </c>
      <c r="B56" s="2">
        <v>44334</v>
      </c>
      <c r="C56" s="1" t="s">
        <v>66</v>
      </c>
      <c r="D56" s="1">
        <v>3</v>
      </c>
      <c r="E56" s="1">
        <v>101562</v>
      </c>
      <c r="F56" s="1" t="s">
        <v>68</v>
      </c>
      <c r="G56" s="1" t="s">
        <v>84</v>
      </c>
      <c r="H56" s="1" t="s">
        <v>85</v>
      </c>
      <c r="I56" s="1" t="s">
        <v>75</v>
      </c>
      <c r="J56" s="1" t="s">
        <v>67</v>
      </c>
      <c r="K56" s="1">
        <v>51</v>
      </c>
      <c r="L56" s="1">
        <v>0</v>
      </c>
      <c r="M56" s="1">
        <v>0</v>
      </c>
      <c r="N56" s="1">
        <v>0</v>
      </c>
      <c r="O56" s="1"/>
      <c r="P56" s="1" t="s">
        <v>76</v>
      </c>
      <c r="Q56" s="1" t="s">
        <v>76</v>
      </c>
      <c r="R56" s="1">
        <v>6.9</v>
      </c>
      <c r="S56" s="1">
        <v>20.8</v>
      </c>
      <c r="T56" s="1">
        <v>4.57</v>
      </c>
      <c r="U56" s="1">
        <v>0.5</v>
      </c>
      <c r="V56" s="1">
        <v>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x14ac:dyDescent="0.25">
      <c r="A57" s="1" t="s">
        <v>166</v>
      </c>
      <c r="B57" s="2">
        <v>44334</v>
      </c>
      <c r="C57" s="1" t="s">
        <v>66</v>
      </c>
      <c r="D57" s="1">
        <v>2</v>
      </c>
      <c r="E57" s="1">
        <v>101562</v>
      </c>
      <c r="F57" s="1" t="s">
        <v>68</v>
      </c>
      <c r="G57" s="1" t="s">
        <v>69</v>
      </c>
      <c r="H57" s="1" t="s">
        <v>70</v>
      </c>
      <c r="I57" s="1" t="s">
        <v>71</v>
      </c>
      <c r="J57" s="1" t="s">
        <v>67</v>
      </c>
      <c r="K57" s="1">
        <v>10</v>
      </c>
      <c r="L57" s="1">
        <v>0</v>
      </c>
      <c r="M57" s="1">
        <v>0</v>
      </c>
      <c r="N57" s="1">
        <v>0</v>
      </c>
      <c r="O57" s="1">
        <v>0</v>
      </c>
      <c r="P57" s="1" t="s">
        <v>76</v>
      </c>
      <c r="Q57" s="1" t="s">
        <v>76</v>
      </c>
      <c r="R57" s="1">
        <v>8.6</v>
      </c>
      <c r="S57" s="1">
        <v>21</v>
      </c>
      <c r="T57" s="1">
        <v>4.63</v>
      </c>
      <c r="U57" s="1">
        <v>0.5</v>
      </c>
      <c r="V57" s="1">
        <v>2</v>
      </c>
      <c r="W57" s="1">
        <v>0.12</v>
      </c>
      <c r="X57" s="1">
        <v>10</v>
      </c>
      <c r="Y57" s="1">
        <v>2.5000000000000001E-2</v>
      </c>
      <c r="Z57" s="1">
        <v>7.0000000000000007E-2</v>
      </c>
      <c r="AA57" s="1">
        <v>0.6</v>
      </c>
      <c r="AB57" s="1">
        <v>0.05</v>
      </c>
      <c r="AC57" s="1">
        <v>0.05</v>
      </c>
      <c r="AD57" s="1">
        <v>7.1</v>
      </c>
      <c r="AE57" s="1">
        <v>0.6</v>
      </c>
      <c r="AF57" s="1">
        <v>10</v>
      </c>
      <c r="AG57" s="1">
        <v>0.74</v>
      </c>
      <c r="AH57" s="1">
        <v>0.1</v>
      </c>
      <c r="AI57" s="1">
        <v>1.1000000000000001E-3</v>
      </c>
      <c r="AJ57" s="1">
        <v>5.0000000000000001E-3</v>
      </c>
      <c r="AK57" s="1">
        <v>4</v>
      </c>
      <c r="AL57" s="1">
        <v>0.5</v>
      </c>
      <c r="AM57" s="1">
        <v>0.4</v>
      </c>
      <c r="AN57" s="1">
        <v>0.05</v>
      </c>
      <c r="AO57" s="1">
        <v>5.0000000000000001E-3</v>
      </c>
      <c r="AP57" s="1">
        <v>0.05</v>
      </c>
      <c r="AQ57" s="1">
        <v>0.02</v>
      </c>
      <c r="AR57" s="1">
        <v>0.05</v>
      </c>
      <c r="AS57" s="1">
        <v>5.0000000000000001E-3</v>
      </c>
      <c r="AT57" s="1">
        <v>0.2</v>
      </c>
      <c r="AU57" s="1">
        <v>0.89</v>
      </c>
      <c r="AV57" s="1">
        <v>0.75</v>
      </c>
      <c r="AW57" s="1">
        <v>2E-3</v>
      </c>
      <c r="AX57" s="1">
        <v>5</v>
      </c>
      <c r="AY57" s="1">
        <v>5</v>
      </c>
      <c r="AZ57" s="1">
        <v>6.0000000000000001E-3</v>
      </c>
      <c r="BA57" s="1">
        <v>0.1</v>
      </c>
      <c r="BB57" s="1">
        <v>0.2</v>
      </c>
      <c r="BC57" s="1">
        <v>0.35</v>
      </c>
      <c r="BD57" s="1">
        <v>0.1</v>
      </c>
      <c r="BE57" s="1">
        <v>0.3</v>
      </c>
      <c r="BF57" s="1">
        <v>0.2</v>
      </c>
      <c r="BG57" s="1">
        <v>0.1</v>
      </c>
      <c r="BH57" s="1">
        <v>0.1</v>
      </c>
      <c r="BI57" s="1">
        <v>4.0000000000000001E-3</v>
      </c>
      <c r="BJ57" s="1">
        <v>2E-3</v>
      </c>
      <c r="BK57" s="1">
        <v>3.0000000000000001E-3</v>
      </c>
      <c r="BL57" s="1">
        <v>3.0000000000000001E-3</v>
      </c>
    </row>
    <row r="58" spans="1:64" x14ac:dyDescent="0.25">
      <c r="A58" s="1" t="s">
        <v>167</v>
      </c>
      <c r="B58" s="2">
        <v>44298.541666666497</v>
      </c>
      <c r="C58" s="1" t="s">
        <v>66</v>
      </c>
      <c r="D58" s="1">
        <v>7</v>
      </c>
      <c r="E58" s="1">
        <v>101562</v>
      </c>
      <c r="F58" s="1" t="s">
        <v>68</v>
      </c>
      <c r="G58" s="1" t="s">
        <v>115</v>
      </c>
      <c r="H58" s="1" t="s">
        <v>116</v>
      </c>
      <c r="I58" s="1" t="s">
        <v>75</v>
      </c>
      <c r="J58" s="1"/>
      <c r="K58" s="1">
        <v>10</v>
      </c>
      <c r="L58" s="1">
        <v>0</v>
      </c>
      <c r="M58" s="1">
        <v>0</v>
      </c>
      <c r="N58" s="1">
        <v>0</v>
      </c>
      <c r="O58" s="1"/>
      <c r="P58" s="1" t="s">
        <v>76</v>
      </c>
      <c r="Q58" s="1" t="s">
        <v>76</v>
      </c>
      <c r="R58" s="1">
        <v>6.7</v>
      </c>
      <c r="S58" s="1">
        <v>20.100000000000001</v>
      </c>
      <c r="T58" s="1">
        <v>4.25</v>
      </c>
      <c r="U58" s="1">
        <v>0.5</v>
      </c>
      <c r="V58" s="1">
        <v>3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x14ac:dyDescent="0.25">
      <c r="A59" s="1" t="s">
        <v>168</v>
      </c>
      <c r="B59" s="2">
        <v>44298.486111111</v>
      </c>
      <c r="C59" s="1" t="s">
        <v>66</v>
      </c>
      <c r="D59" s="1">
        <v>6</v>
      </c>
      <c r="E59" s="1">
        <v>101562</v>
      </c>
      <c r="F59" s="1" t="s">
        <v>68</v>
      </c>
      <c r="G59" s="1" t="s">
        <v>139</v>
      </c>
      <c r="H59" s="1" t="s">
        <v>140</v>
      </c>
      <c r="I59" s="1" t="s">
        <v>75</v>
      </c>
      <c r="J59" s="1"/>
      <c r="K59" s="1">
        <v>50</v>
      </c>
      <c r="L59" s="1">
        <v>0</v>
      </c>
      <c r="M59" s="1">
        <v>0</v>
      </c>
      <c r="N59" s="1">
        <v>0</v>
      </c>
      <c r="O59" s="1"/>
      <c r="P59" s="1" t="s">
        <v>76</v>
      </c>
      <c r="Q59" s="1" t="s">
        <v>76</v>
      </c>
      <c r="R59" s="1">
        <v>7</v>
      </c>
      <c r="S59" s="1">
        <v>20.100000000000001</v>
      </c>
      <c r="T59" s="1">
        <v>4.72</v>
      </c>
      <c r="U59" s="1">
        <v>0.5</v>
      </c>
      <c r="V59" s="1">
        <v>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x14ac:dyDescent="0.25">
      <c r="A60" s="1" t="s">
        <v>169</v>
      </c>
      <c r="B60" s="2">
        <v>44298.496527777999</v>
      </c>
      <c r="C60" s="1" t="s">
        <v>66</v>
      </c>
      <c r="D60" s="1">
        <v>4</v>
      </c>
      <c r="E60" s="1">
        <v>101562</v>
      </c>
      <c r="F60" s="1" t="s">
        <v>68</v>
      </c>
      <c r="G60" s="1" t="s">
        <v>118</v>
      </c>
      <c r="H60" s="1" t="s">
        <v>119</v>
      </c>
      <c r="I60" s="1" t="s">
        <v>75</v>
      </c>
      <c r="J60" s="1" t="s">
        <v>67</v>
      </c>
      <c r="K60" s="1">
        <v>1</v>
      </c>
      <c r="L60" s="1">
        <v>0</v>
      </c>
      <c r="M60" s="1">
        <v>0</v>
      </c>
      <c r="N60" s="1">
        <v>0</v>
      </c>
      <c r="O60" s="1"/>
      <c r="P60" s="1" t="s">
        <v>76</v>
      </c>
      <c r="Q60" s="1" t="s">
        <v>76</v>
      </c>
      <c r="R60" s="1">
        <v>6.9</v>
      </c>
      <c r="S60" s="1">
        <v>20.3</v>
      </c>
      <c r="T60" s="1">
        <v>4.42</v>
      </c>
      <c r="U60" s="1">
        <v>0.5</v>
      </c>
      <c r="V60" s="1">
        <v>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x14ac:dyDescent="0.25">
      <c r="A61" s="1" t="s">
        <v>170</v>
      </c>
      <c r="B61" s="2">
        <v>44298.510416666497</v>
      </c>
      <c r="C61" s="1" t="s">
        <v>66</v>
      </c>
      <c r="D61" s="1">
        <v>3</v>
      </c>
      <c r="E61" s="1">
        <v>101562</v>
      </c>
      <c r="F61" s="1" t="s">
        <v>68</v>
      </c>
      <c r="G61" s="1" t="s">
        <v>142</v>
      </c>
      <c r="H61" s="1" t="s">
        <v>143</v>
      </c>
      <c r="I61" s="1" t="s">
        <v>75</v>
      </c>
      <c r="J61" s="1"/>
      <c r="K61" s="1">
        <v>4</v>
      </c>
      <c r="L61" s="1">
        <v>0</v>
      </c>
      <c r="M61" s="1">
        <v>0</v>
      </c>
      <c r="N61" s="1">
        <v>0</v>
      </c>
      <c r="O61" s="1"/>
      <c r="P61" s="1" t="s">
        <v>76</v>
      </c>
      <c r="Q61" s="1" t="s">
        <v>76</v>
      </c>
      <c r="R61" s="1">
        <v>7</v>
      </c>
      <c r="S61" s="1">
        <v>20.5</v>
      </c>
      <c r="T61" s="1">
        <v>4.41</v>
      </c>
      <c r="U61" s="1">
        <v>0.5</v>
      </c>
      <c r="V61" s="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x14ac:dyDescent="0.25">
      <c r="A62" s="1" t="s">
        <v>171</v>
      </c>
      <c r="B62" s="2">
        <v>44298.463888888698</v>
      </c>
      <c r="C62" s="1" t="s">
        <v>66</v>
      </c>
      <c r="D62" s="1">
        <v>2</v>
      </c>
      <c r="E62" s="1">
        <v>101562</v>
      </c>
      <c r="F62" s="1" t="s">
        <v>68</v>
      </c>
      <c r="G62" s="1" t="s">
        <v>69</v>
      </c>
      <c r="H62" s="1" t="s">
        <v>70</v>
      </c>
      <c r="I62" s="1" t="s">
        <v>71</v>
      </c>
      <c r="J62" s="1" t="s">
        <v>67</v>
      </c>
      <c r="K62" s="1">
        <v>78</v>
      </c>
      <c r="L62" s="1">
        <v>0</v>
      </c>
      <c r="M62" s="1">
        <v>0</v>
      </c>
      <c r="N62" s="1">
        <v>0</v>
      </c>
      <c r="O62" s="1"/>
      <c r="P62" s="1" t="s">
        <v>76</v>
      </c>
      <c r="Q62" s="1" t="s">
        <v>76</v>
      </c>
      <c r="R62" s="1">
        <v>7</v>
      </c>
      <c r="S62" s="1">
        <v>20.8</v>
      </c>
      <c r="T62" s="1">
        <v>4.45</v>
      </c>
      <c r="U62" s="1">
        <v>0.5</v>
      </c>
      <c r="V62" s="1">
        <v>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x14ac:dyDescent="0.25">
      <c r="A63" s="1" t="s">
        <v>172</v>
      </c>
      <c r="B63" s="2">
        <v>44270.520833333503</v>
      </c>
      <c r="C63" s="1" t="s">
        <v>66</v>
      </c>
      <c r="D63" s="1">
        <v>6</v>
      </c>
      <c r="E63" s="1">
        <v>101562</v>
      </c>
      <c r="F63" s="1" t="s">
        <v>68</v>
      </c>
      <c r="G63" s="1" t="s">
        <v>81</v>
      </c>
      <c r="H63" s="1" t="s">
        <v>82</v>
      </c>
      <c r="I63" s="1" t="s">
        <v>75</v>
      </c>
      <c r="J63" s="1" t="s">
        <v>67</v>
      </c>
      <c r="K63" s="1">
        <v>3</v>
      </c>
      <c r="L63" s="1">
        <v>0</v>
      </c>
      <c r="M63" s="1">
        <v>0</v>
      </c>
      <c r="N63" s="1">
        <v>0</v>
      </c>
      <c r="O63" s="1"/>
      <c r="P63" s="1" t="s">
        <v>76</v>
      </c>
      <c r="Q63" s="1" t="s">
        <v>76</v>
      </c>
      <c r="R63" s="1">
        <v>6.5</v>
      </c>
      <c r="S63" s="1">
        <v>21.4</v>
      </c>
      <c r="T63" s="1">
        <v>4.25</v>
      </c>
      <c r="U63" s="1">
        <v>0.5</v>
      </c>
      <c r="V63" s="1">
        <v>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x14ac:dyDescent="0.25">
      <c r="A64" s="1" t="s">
        <v>173</v>
      </c>
      <c r="B64" s="2">
        <v>44270.493055555497</v>
      </c>
      <c r="C64" s="1" t="s">
        <v>66</v>
      </c>
      <c r="D64" s="1">
        <v>5</v>
      </c>
      <c r="E64" s="1">
        <v>101562</v>
      </c>
      <c r="F64" s="1" t="s">
        <v>68</v>
      </c>
      <c r="G64" s="1" t="s">
        <v>121</v>
      </c>
      <c r="H64" s="1" t="s">
        <v>122</v>
      </c>
      <c r="I64" s="1" t="s">
        <v>75</v>
      </c>
      <c r="J64" s="1" t="s">
        <v>67</v>
      </c>
      <c r="K64" s="1">
        <v>10</v>
      </c>
      <c r="L64" s="1">
        <v>0</v>
      </c>
      <c r="M64" s="1">
        <v>0</v>
      </c>
      <c r="N64" s="1">
        <v>0</v>
      </c>
      <c r="O64" s="1"/>
      <c r="P64" s="1" t="s">
        <v>76</v>
      </c>
      <c r="Q64" s="1" t="s">
        <v>76</v>
      </c>
      <c r="R64" s="1">
        <v>6.4</v>
      </c>
      <c r="S64" s="1">
        <v>21.4</v>
      </c>
      <c r="T64" s="1">
        <v>4.25</v>
      </c>
      <c r="U64" s="1">
        <v>0.5</v>
      </c>
      <c r="V64" s="1">
        <v>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x14ac:dyDescent="0.25">
      <c r="A65" s="1" t="s">
        <v>174</v>
      </c>
      <c r="B65" s="2">
        <v>44270.482638889</v>
      </c>
      <c r="C65" s="1" t="s">
        <v>66</v>
      </c>
      <c r="D65" s="1">
        <v>4</v>
      </c>
      <c r="E65" s="1">
        <v>101562</v>
      </c>
      <c r="F65" s="1" t="s">
        <v>68</v>
      </c>
      <c r="G65" s="1" t="s">
        <v>95</v>
      </c>
      <c r="H65" s="1" t="s">
        <v>96</v>
      </c>
      <c r="I65" s="1" t="s">
        <v>75</v>
      </c>
      <c r="J65" s="1" t="s">
        <v>67</v>
      </c>
      <c r="K65" s="1">
        <v>6</v>
      </c>
      <c r="L65" s="1">
        <v>0</v>
      </c>
      <c r="M65" s="1">
        <v>0</v>
      </c>
      <c r="N65" s="1">
        <v>0</v>
      </c>
      <c r="O65" s="1"/>
      <c r="P65" s="1" t="s">
        <v>76</v>
      </c>
      <c r="Q65" s="1" t="s">
        <v>76</v>
      </c>
      <c r="R65" s="1">
        <v>6.5</v>
      </c>
      <c r="S65" s="1">
        <v>21.1</v>
      </c>
      <c r="T65" s="1">
        <v>4.2699999999999996</v>
      </c>
      <c r="U65" s="1">
        <v>0.5</v>
      </c>
      <c r="V65" s="1">
        <v>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x14ac:dyDescent="0.25">
      <c r="A66" s="1" t="s">
        <v>175</v>
      </c>
      <c r="B66" s="2">
        <v>44270.46875</v>
      </c>
      <c r="C66" s="1" t="s">
        <v>66</v>
      </c>
      <c r="D66" s="1">
        <v>3</v>
      </c>
      <c r="E66" s="1">
        <v>101562</v>
      </c>
      <c r="F66" s="1" t="s">
        <v>68</v>
      </c>
      <c r="G66" s="1" t="s">
        <v>98</v>
      </c>
      <c r="H66" s="1" t="s">
        <v>99</v>
      </c>
      <c r="I66" s="1" t="s">
        <v>75</v>
      </c>
      <c r="J66" s="1" t="s">
        <v>67</v>
      </c>
      <c r="K66" s="1">
        <v>2</v>
      </c>
      <c r="L66" s="1">
        <v>0</v>
      </c>
      <c r="M66" s="1">
        <v>0</v>
      </c>
      <c r="N66" s="1">
        <v>0</v>
      </c>
      <c r="O66" s="1"/>
      <c r="P66" s="1" t="s">
        <v>76</v>
      </c>
      <c r="Q66" s="1" t="s">
        <v>76</v>
      </c>
      <c r="R66" s="1">
        <v>6.5</v>
      </c>
      <c r="S66" s="1">
        <v>21</v>
      </c>
      <c r="T66" s="1">
        <v>4.26</v>
      </c>
      <c r="U66" s="1">
        <v>0.5</v>
      </c>
      <c r="V66" s="1">
        <v>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x14ac:dyDescent="0.25">
      <c r="A67" s="1" t="s">
        <v>176</v>
      </c>
      <c r="B67" s="2">
        <v>44270.451388889</v>
      </c>
      <c r="C67" s="1" t="s">
        <v>66</v>
      </c>
      <c r="D67" s="1">
        <v>2</v>
      </c>
      <c r="E67" s="1">
        <v>101562</v>
      </c>
      <c r="F67" s="1" t="s">
        <v>68</v>
      </c>
      <c r="G67" s="1" t="s">
        <v>69</v>
      </c>
      <c r="H67" s="1" t="s">
        <v>70</v>
      </c>
      <c r="I67" s="1" t="s">
        <v>71</v>
      </c>
      <c r="J67" s="1" t="s">
        <v>67</v>
      </c>
      <c r="K67" s="1">
        <v>22</v>
      </c>
      <c r="L67" s="1">
        <v>0</v>
      </c>
      <c r="M67" s="1">
        <v>0</v>
      </c>
      <c r="N67" s="1">
        <v>0</v>
      </c>
      <c r="O67" s="1"/>
      <c r="P67" s="1" t="s">
        <v>76</v>
      </c>
      <c r="Q67" s="1" t="s">
        <v>76</v>
      </c>
      <c r="R67" s="1">
        <v>6.5</v>
      </c>
      <c r="S67" s="1">
        <v>21</v>
      </c>
      <c r="T67" s="1">
        <v>4.24</v>
      </c>
      <c r="U67" s="1">
        <v>0.5</v>
      </c>
      <c r="V67" s="1">
        <v>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x14ac:dyDescent="0.25">
      <c r="A68" s="1" t="s">
        <v>177</v>
      </c>
      <c r="B68" s="2">
        <v>44256</v>
      </c>
      <c r="C68" s="1" t="s">
        <v>66</v>
      </c>
      <c r="D68" s="1">
        <v>5</v>
      </c>
      <c r="E68" s="1">
        <v>101562</v>
      </c>
      <c r="F68" s="1" t="s">
        <v>68</v>
      </c>
      <c r="G68" s="1" t="s">
        <v>98</v>
      </c>
      <c r="H68" s="1" t="s">
        <v>99</v>
      </c>
      <c r="I68" s="1" t="s">
        <v>75</v>
      </c>
      <c r="J68" s="1" t="s">
        <v>67</v>
      </c>
      <c r="K68" s="1">
        <v>4</v>
      </c>
      <c r="L68" s="1">
        <v>0</v>
      </c>
      <c r="M68" s="1">
        <v>0</v>
      </c>
      <c r="N68" s="1"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x14ac:dyDescent="0.25">
      <c r="A69" s="1" t="s">
        <v>178</v>
      </c>
      <c r="B69" s="2">
        <v>44256</v>
      </c>
      <c r="C69" s="1" t="s">
        <v>66</v>
      </c>
      <c r="D69" s="1">
        <v>4</v>
      </c>
      <c r="E69" s="1">
        <v>101562</v>
      </c>
      <c r="F69" s="1" t="s">
        <v>68</v>
      </c>
      <c r="G69" s="1" t="s">
        <v>81</v>
      </c>
      <c r="H69" s="1" t="s">
        <v>82</v>
      </c>
      <c r="I69" s="1" t="s">
        <v>75</v>
      </c>
      <c r="J69" s="1" t="s">
        <v>67</v>
      </c>
      <c r="K69" s="1">
        <v>8</v>
      </c>
      <c r="L69" s="1">
        <v>0</v>
      </c>
      <c r="M69" s="1">
        <v>0</v>
      </c>
      <c r="N69" s="1"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x14ac:dyDescent="0.25">
      <c r="A70" s="1" t="s">
        <v>179</v>
      </c>
      <c r="B70" s="2">
        <v>44256</v>
      </c>
      <c r="C70" s="1" t="s">
        <v>66</v>
      </c>
      <c r="D70" s="1">
        <v>3</v>
      </c>
      <c r="E70" s="1">
        <v>101562</v>
      </c>
      <c r="F70" s="1" t="s">
        <v>68</v>
      </c>
      <c r="G70" s="1" t="s">
        <v>95</v>
      </c>
      <c r="H70" s="1" t="s">
        <v>96</v>
      </c>
      <c r="I70" s="1" t="s">
        <v>75</v>
      </c>
      <c r="J70" s="1" t="s">
        <v>67</v>
      </c>
      <c r="K70" s="1">
        <v>3</v>
      </c>
      <c r="L70" s="1">
        <v>0</v>
      </c>
      <c r="M70" s="1">
        <v>0</v>
      </c>
      <c r="N70" s="1"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x14ac:dyDescent="0.25">
      <c r="A71" s="1" t="s">
        <v>180</v>
      </c>
      <c r="B71" s="2">
        <v>44256</v>
      </c>
      <c r="C71" s="1" t="s">
        <v>66</v>
      </c>
      <c r="D71" s="1">
        <v>2</v>
      </c>
      <c r="E71" s="1">
        <v>101562</v>
      </c>
      <c r="F71" s="1" t="s">
        <v>68</v>
      </c>
      <c r="G71" s="1" t="s">
        <v>69</v>
      </c>
      <c r="H71" s="1" t="s">
        <v>70</v>
      </c>
      <c r="I71" s="1" t="s">
        <v>71</v>
      </c>
      <c r="J71" s="1" t="s">
        <v>67</v>
      </c>
      <c r="K71" s="1">
        <v>92</v>
      </c>
      <c r="L71" s="1">
        <v>0</v>
      </c>
      <c r="M71" s="1">
        <v>0</v>
      </c>
      <c r="N71" s="1">
        <v>0</v>
      </c>
      <c r="O71" s="1"/>
      <c r="P71" s="1"/>
      <c r="Q71" s="1"/>
      <c r="R71" s="1">
        <v>6.5</v>
      </c>
      <c r="S71" s="1">
        <v>21.6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x14ac:dyDescent="0.25">
      <c r="A72" s="1" t="s">
        <v>181</v>
      </c>
      <c r="B72" s="2">
        <v>44242</v>
      </c>
      <c r="C72" s="1" t="s">
        <v>66</v>
      </c>
      <c r="D72" s="1">
        <v>7</v>
      </c>
      <c r="E72" s="1">
        <v>101562</v>
      </c>
      <c r="F72" s="1" t="s">
        <v>68</v>
      </c>
      <c r="G72" s="1" t="s">
        <v>150</v>
      </c>
      <c r="H72" s="1" t="s">
        <v>151</v>
      </c>
      <c r="I72" s="1" t="s">
        <v>75</v>
      </c>
      <c r="J72" s="1"/>
      <c r="K72" s="1">
        <v>52</v>
      </c>
      <c r="L72" s="1">
        <v>0</v>
      </c>
      <c r="M72" s="1">
        <v>0</v>
      </c>
      <c r="N72" s="1">
        <v>0</v>
      </c>
      <c r="O72" s="1"/>
      <c r="P72" s="1" t="s">
        <v>76</v>
      </c>
      <c r="Q72" s="1" t="s">
        <v>76</v>
      </c>
      <c r="R72" s="1">
        <v>6.9</v>
      </c>
      <c r="S72" s="1">
        <v>21</v>
      </c>
      <c r="T72" s="1">
        <v>4.26</v>
      </c>
      <c r="U72" s="1">
        <v>0.5</v>
      </c>
      <c r="V72" s="1">
        <v>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x14ac:dyDescent="0.25">
      <c r="A73" s="1" t="s">
        <v>182</v>
      </c>
      <c r="B73" s="2">
        <v>44242</v>
      </c>
      <c r="C73" s="1" t="s">
        <v>66</v>
      </c>
      <c r="D73" s="1">
        <v>6</v>
      </c>
      <c r="E73" s="1">
        <v>101562</v>
      </c>
      <c r="F73" s="1" t="s">
        <v>68</v>
      </c>
      <c r="G73" s="1" t="s">
        <v>183</v>
      </c>
      <c r="H73" s="1" t="s">
        <v>184</v>
      </c>
      <c r="I73" s="1" t="s">
        <v>75</v>
      </c>
      <c r="J73" s="1"/>
      <c r="K73" s="1">
        <v>50</v>
      </c>
      <c r="L73" s="1">
        <v>0</v>
      </c>
      <c r="M73" s="1">
        <v>0</v>
      </c>
      <c r="N73" s="1">
        <v>0</v>
      </c>
      <c r="O73" s="1"/>
      <c r="P73" s="1" t="s">
        <v>76</v>
      </c>
      <c r="Q73" s="1" t="s">
        <v>76</v>
      </c>
      <c r="R73" s="1">
        <v>6.3</v>
      </c>
      <c r="S73" s="1">
        <v>20.8</v>
      </c>
      <c r="T73" s="1">
        <v>3.92</v>
      </c>
      <c r="U73" s="1">
        <v>0.5</v>
      </c>
      <c r="V73" s="1">
        <v>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x14ac:dyDescent="0.25">
      <c r="A74" s="1" t="s">
        <v>185</v>
      </c>
      <c r="B74" s="2">
        <v>44242</v>
      </c>
      <c r="C74" s="1" t="s">
        <v>66</v>
      </c>
      <c r="D74" s="1">
        <v>5</v>
      </c>
      <c r="E74" s="1">
        <v>101562</v>
      </c>
      <c r="F74" s="1" t="s">
        <v>68</v>
      </c>
      <c r="G74" s="1" t="s">
        <v>186</v>
      </c>
      <c r="H74" s="1" t="s">
        <v>187</v>
      </c>
      <c r="I74" s="1" t="s">
        <v>75</v>
      </c>
      <c r="J74" s="1"/>
      <c r="K74" s="1">
        <v>17</v>
      </c>
      <c r="L74" s="1">
        <v>0</v>
      </c>
      <c r="M74" s="1">
        <v>0</v>
      </c>
      <c r="N74" s="1">
        <v>0</v>
      </c>
      <c r="O74" s="1"/>
      <c r="P74" s="1" t="s">
        <v>76</v>
      </c>
      <c r="Q74" s="1" t="s">
        <v>76</v>
      </c>
      <c r="R74" s="1">
        <v>6.6</v>
      </c>
      <c r="S74" s="1">
        <v>20.8</v>
      </c>
      <c r="T74" s="1">
        <v>4.04</v>
      </c>
      <c r="U74" s="1">
        <v>0.5</v>
      </c>
      <c r="V74" s="1">
        <v>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x14ac:dyDescent="0.25">
      <c r="A75" s="1" t="s">
        <v>188</v>
      </c>
      <c r="B75" s="2">
        <v>44242</v>
      </c>
      <c r="C75" s="1" t="s">
        <v>66</v>
      </c>
      <c r="D75" s="1">
        <v>4</v>
      </c>
      <c r="E75" s="1">
        <v>101562</v>
      </c>
      <c r="F75" s="1" t="s">
        <v>68</v>
      </c>
      <c r="G75" s="1" t="s">
        <v>84</v>
      </c>
      <c r="H75" s="1" t="s">
        <v>85</v>
      </c>
      <c r="I75" s="1" t="s">
        <v>75</v>
      </c>
      <c r="J75" s="1" t="s">
        <v>67</v>
      </c>
      <c r="K75" s="1">
        <v>55</v>
      </c>
      <c r="L75" s="1">
        <v>0</v>
      </c>
      <c r="M75" s="1">
        <v>0</v>
      </c>
      <c r="N75" s="1">
        <v>0</v>
      </c>
      <c r="O75" s="1"/>
      <c r="P75" s="1" t="s">
        <v>76</v>
      </c>
      <c r="Q75" s="1" t="s">
        <v>76</v>
      </c>
      <c r="R75" s="1">
        <v>6.2</v>
      </c>
      <c r="S75" s="1">
        <v>20.8</v>
      </c>
      <c r="T75" s="1">
        <v>3.89</v>
      </c>
      <c r="U75" s="1">
        <v>0.5</v>
      </c>
      <c r="V75" s="1">
        <v>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x14ac:dyDescent="0.25">
      <c r="A76" s="1" t="s">
        <v>189</v>
      </c>
      <c r="B76" s="2">
        <v>44242</v>
      </c>
      <c r="C76" s="1" t="s">
        <v>66</v>
      </c>
      <c r="D76" s="1">
        <v>3</v>
      </c>
      <c r="E76" s="1">
        <v>101562</v>
      </c>
      <c r="F76" s="1" t="s">
        <v>68</v>
      </c>
      <c r="G76" s="1" t="s">
        <v>87</v>
      </c>
      <c r="H76" s="1" t="s">
        <v>88</v>
      </c>
      <c r="I76" s="1" t="s">
        <v>75</v>
      </c>
      <c r="J76" s="1" t="s">
        <v>67</v>
      </c>
      <c r="K76" s="1">
        <v>14</v>
      </c>
      <c r="L76" s="1">
        <v>0</v>
      </c>
      <c r="M76" s="1">
        <v>0</v>
      </c>
      <c r="N76" s="1">
        <v>0</v>
      </c>
      <c r="O76" s="1"/>
      <c r="P76" s="1" t="s">
        <v>76</v>
      </c>
      <c r="Q76" s="1" t="s">
        <v>76</v>
      </c>
      <c r="R76" s="1">
        <v>6.6</v>
      </c>
      <c r="S76" s="1">
        <v>20.8</v>
      </c>
      <c r="T76" s="1">
        <v>4.1100000000000003</v>
      </c>
      <c r="U76" s="1">
        <v>0.5</v>
      </c>
      <c r="V76" s="1">
        <v>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x14ac:dyDescent="0.25">
      <c r="A77" s="1" t="s">
        <v>190</v>
      </c>
      <c r="B77" s="2">
        <v>44242</v>
      </c>
      <c r="C77" s="1" t="s">
        <v>66</v>
      </c>
      <c r="D77" s="1">
        <v>2</v>
      </c>
      <c r="E77" s="1">
        <v>101562</v>
      </c>
      <c r="F77" s="1" t="s">
        <v>68</v>
      </c>
      <c r="G77" s="1" t="s">
        <v>69</v>
      </c>
      <c r="H77" s="1" t="s">
        <v>70</v>
      </c>
      <c r="I77" s="1" t="s">
        <v>71</v>
      </c>
      <c r="J77" s="1" t="s">
        <v>67</v>
      </c>
      <c r="K77" s="1">
        <v>64</v>
      </c>
      <c r="L77" s="1">
        <v>0</v>
      </c>
      <c r="M77" s="1">
        <v>0</v>
      </c>
      <c r="N77" s="1">
        <v>0</v>
      </c>
      <c r="O77" s="1"/>
      <c r="P77" s="1" t="s">
        <v>76</v>
      </c>
      <c r="Q77" s="1" t="s">
        <v>76</v>
      </c>
      <c r="R77" s="1">
        <v>6.3</v>
      </c>
      <c r="S77" s="1">
        <v>20.9</v>
      </c>
      <c r="T77" s="1">
        <v>3.91</v>
      </c>
      <c r="U77" s="1">
        <v>0.5</v>
      </c>
      <c r="V77" s="1">
        <v>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x14ac:dyDescent="0.25">
      <c r="A78" s="1" t="s">
        <v>191</v>
      </c>
      <c r="B78" s="2">
        <v>44207.46875</v>
      </c>
      <c r="C78" s="1" t="s">
        <v>66</v>
      </c>
      <c r="D78" s="1">
        <v>6</v>
      </c>
      <c r="E78" s="1">
        <v>101562</v>
      </c>
      <c r="F78" s="1" t="s">
        <v>68</v>
      </c>
      <c r="G78" s="1" t="s">
        <v>118</v>
      </c>
      <c r="H78" s="1" t="s">
        <v>119</v>
      </c>
      <c r="I78" s="1" t="s">
        <v>75</v>
      </c>
      <c r="J78" s="1" t="s">
        <v>67</v>
      </c>
      <c r="K78" s="1">
        <v>12</v>
      </c>
      <c r="L78" s="1">
        <v>0</v>
      </c>
      <c r="M78" s="1">
        <v>0</v>
      </c>
      <c r="N78" s="1">
        <v>0</v>
      </c>
      <c r="O78" s="1"/>
      <c r="P78" s="1" t="s">
        <v>76</v>
      </c>
      <c r="Q78" s="1" t="s">
        <v>76</v>
      </c>
      <c r="R78" s="1">
        <v>6.8</v>
      </c>
      <c r="S78" s="1">
        <v>20.6</v>
      </c>
      <c r="T78" s="1">
        <v>4.07</v>
      </c>
      <c r="U78" s="1">
        <v>0.5</v>
      </c>
      <c r="V78" s="1">
        <v>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x14ac:dyDescent="0.25">
      <c r="A79" s="1" t="s">
        <v>192</v>
      </c>
      <c r="B79" s="2">
        <v>44207.479166666497</v>
      </c>
      <c r="C79" s="1" t="s">
        <v>66</v>
      </c>
      <c r="D79" s="1">
        <v>5</v>
      </c>
      <c r="E79" s="1">
        <v>101562</v>
      </c>
      <c r="F79" s="1" t="s">
        <v>68</v>
      </c>
      <c r="G79" s="1" t="s">
        <v>95</v>
      </c>
      <c r="H79" s="1" t="s">
        <v>96</v>
      </c>
      <c r="I79" s="1" t="s">
        <v>75</v>
      </c>
      <c r="J79" s="1" t="s">
        <v>67</v>
      </c>
      <c r="K79" s="1">
        <v>1</v>
      </c>
      <c r="L79" s="1">
        <v>0</v>
      </c>
      <c r="M79" s="1">
        <v>0</v>
      </c>
      <c r="N79" s="1">
        <v>0</v>
      </c>
      <c r="O79" s="1"/>
      <c r="P79" s="1" t="s">
        <v>76</v>
      </c>
      <c r="Q79" s="1" t="s">
        <v>76</v>
      </c>
      <c r="R79" s="1">
        <v>6.9</v>
      </c>
      <c r="S79" s="1">
        <v>20.7</v>
      </c>
      <c r="T79" s="1">
        <v>4</v>
      </c>
      <c r="U79" s="1">
        <v>0.5</v>
      </c>
      <c r="V79" s="1">
        <v>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x14ac:dyDescent="0.25">
      <c r="A80" s="1" t="s">
        <v>193</v>
      </c>
      <c r="B80" s="2">
        <v>44207.496527777999</v>
      </c>
      <c r="C80" s="1" t="s">
        <v>66</v>
      </c>
      <c r="D80" s="1">
        <v>4</v>
      </c>
      <c r="E80" s="1">
        <v>101562</v>
      </c>
      <c r="F80" s="1" t="s">
        <v>68</v>
      </c>
      <c r="G80" s="1" t="s">
        <v>150</v>
      </c>
      <c r="H80" s="1" t="s">
        <v>151</v>
      </c>
      <c r="I80" s="1" t="s">
        <v>75</v>
      </c>
      <c r="J80" s="1"/>
      <c r="K80" s="1">
        <v>200</v>
      </c>
      <c r="L80" s="1">
        <v>1</v>
      </c>
      <c r="M80" s="1">
        <v>0</v>
      </c>
      <c r="N80" s="1">
        <v>0</v>
      </c>
      <c r="O80" s="1"/>
      <c r="P80" s="1" t="s">
        <v>76</v>
      </c>
      <c r="Q80" s="1"/>
      <c r="R80" s="1">
        <v>6.7</v>
      </c>
      <c r="S80" s="1">
        <v>20.9</v>
      </c>
      <c r="T80" s="1">
        <v>3.93</v>
      </c>
      <c r="U80" s="1">
        <v>1.7</v>
      </c>
      <c r="V80" s="1">
        <v>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x14ac:dyDescent="0.25">
      <c r="A81" s="1" t="s">
        <v>194</v>
      </c>
      <c r="B81" s="2">
        <v>44207.506944444503</v>
      </c>
      <c r="C81" s="1" t="s">
        <v>66</v>
      </c>
      <c r="D81" s="1">
        <v>3</v>
      </c>
      <c r="E81" s="1">
        <v>101562</v>
      </c>
      <c r="F81" s="1" t="s">
        <v>68</v>
      </c>
      <c r="G81" s="1" t="s">
        <v>98</v>
      </c>
      <c r="H81" s="1" t="s">
        <v>99</v>
      </c>
      <c r="I81" s="1" t="s">
        <v>75</v>
      </c>
      <c r="J81" s="1" t="s">
        <v>67</v>
      </c>
      <c r="K81" s="1">
        <v>4</v>
      </c>
      <c r="L81" s="1">
        <v>0</v>
      </c>
      <c r="M81" s="1">
        <v>0</v>
      </c>
      <c r="N81" s="1">
        <v>0</v>
      </c>
      <c r="O81" s="1"/>
      <c r="P81" s="1" t="s">
        <v>76</v>
      </c>
      <c r="Q81" s="1" t="s">
        <v>76</v>
      </c>
      <c r="R81" s="1">
        <v>6.8</v>
      </c>
      <c r="S81" s="1">
        <v>21.1</v>
      </c>
      <c r="T81" s="1">
        <v>3.96</v>
      </c>
      <c r="U81" s="1">
        <v>0.5</v>
      </c>
      <c r="V81" s="1">
        <v>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x14ac:dyDescent="0.25">
      <c r="A82" s="1" t="s">
        <v>195</v>
      </c>
      <c r="B82" s="2">
        <v>44207.517361111</v>
      </c>
      <c r="C82" s="1" t="s">
        <v>66</v>
      </c>
      <c r="D82" s="1">
        <v>2</v>
      </c>
      <c r="E82" s="1">
        <v>101562</v>
      </c>
      <c r="F82" s="1" t="s">
        <v>68</v>
      </c>
      <c r="G82" s="1" t="s">
        <v>69</v>
      </c>
      <c r="H82" s="1" t="s">
        <v>70</v>
      </c>
      <c r="I82" s="1" t="s">
        <v>71</v>
      </c>
      <c r="J82" s="1" t="s">
        <v>67</v>
      </c>
      <c r="K82" s="1">
        <v>88</v>
      </c>
      <c r="L82" s="1">
        <v>0</v>
      </c>
      <c r="M82" s="1">
        <v>0</v>
      </c>
      <c r="N82" s="1">
        <v>0</v>
      </c>
      <c r="O82" s="1"/>
      <c r="P82" s="1" t="s">
        <v>76</v>
      </c>
      <c r="Q82" s="1" t="s">
        <v>76</v>
      </c>
      <c r="R82" s="1">
        <v>6.2</v>
      </c>
      <c r="S82" s="1">
        <v>21.2</v>
      </c>
      <c r="T82" s="1">
        <v>3.74</v>
      </c>
      <c r="U82" s="1">
        <v>0.5</v>
      </c>
      <c r="V82" s="1">
        <v>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x14ac:dyDescent="0.25">
      <c r="A83" s="1"/>
      <c r="B83" s="2"/>
      <c r="C83" s="1"/>
      <c r="D83" s="1"/>
      <c r="E83" s="1"/>
      <c r="F83" s="1"/>
      <c r="G83" s="1"/>
      <c r="H83" s="1"/>
      <c r="I83" s="1"/>
      <c r="J83" s="3" t="s">
        <v>196</v>
      </c>
      <c r="K83" s="3">
        <f>COUNT(K3:K82)</f>
        <v>76</v>
      </c>
      <c r="L83" s="3">
        <f>COUNT(L3:L82)</f>
        <v>80</v>
      </c>
      <c r="M83" s="3">
        <f>COUNT(M3:M82)</f>
        <v>80</v>
      </c>
      <c r="N83" s="3">
        <f>COUNT(N3:N82)</f>
        <v>77</v>
      </c>
      <c r="O83" s="3">
        <f>COUNT(O3:O82)</f>
        <v>2</v>
      </c>
      <c r="P83" s="3"/>
      <c r="Q83" s="3"/>
      <c r="R83" s="3">
        <f t="shared" ref="R83:BL83" si="0">COUNT(R3:R82)</f>
        <v>68</v>
      </c>
      <c r="S83" s="3">
        <f t="shared" si="0"/>
        <v>68</v>
      </c>
      <c r="T83" s="3">
        <f t="shared" si="0"/>
        <v>67</v>
      </c>
      <c r="U83" s="3">
        <f t="shared" si="0"/>
        <v>67</v>
      </c>
      <c r="V83" s="3">
        <f t="shared" si="0"/>
        <v>67</v>
      </c>
      <c r="W83" s="3">
        <f t="shared" si="0"/>
        <v>2</v>
      </c>
      <c r="X83" s="3">
        <f t="shared" si="0"/>
        <v>2</v>
      </c>
      <c r="Y83" s="3">
        <f t="shared" si="0"/>
        <v>2</v>
      </c>
      <c r="Z83" s="3">
        <f t="shared" si="0"/>
        <v>2</v>
      </c>
      <c r="AA83" s="3">
        <f t="shared" si="0"/>
        <v>2</v>
      </c>
      <c r="AB83" s="3">
        <f t="shared" si="0"/>
        <v>2</v>
      </c>
      <c r="AC83" s="3">
        <f t="shared" si="0"/>
        <v>2</v>
      </c>
      <c r="AD83" s="3">
        <f t="shared" si="0"/>
        <v>2</v>
      </c>
      <c r="AE83" s="3">
        <f t="shared" si="0"/>
        <v>2</v>
      </c>
      <c r="AF83" s="3">
        <f t="shared" si="0"/>
        <v>2</v>
      </c>
      <c r="AG83" s="3">
        <f t="shared" si="0"/>
        <v>2</v>
      </c>
      <c r="AH83" s="3">
        <f t="shared" si="0"/>
        <v>2</v>
      </c>
      <c r="AI83" s="3">
        <f t="shared" si="0"/>
        <v>2</v>
      </c>
      <c r="AJ83" s="3">
        <f t="shared" si="0"/>
        <v>2</v>
      </c>
      <c r="AK83" s="3">
        <f t="shared" si="0"/>
        <v>2</v>
      </c>
      <c r="AL83" s="3">
        <f t="shared" si="0"/>
        <v>2</v>
      </c>
      <c r="AM83" s="3">
        <f t="shared" si="0"/>
        <v>2</v>
      </c>
      <c r="AN83" s="3">
        <f t="shared" si="0"/>
        <v>2</v>
      </c>
      <c r="AO83" s="3">
        <f t="shared" si="0"/>
        <v>2</v>
      </c>
      <c r="AP83" s="3">
        <f t="shared" si="0"/>
        <v>2</v>
      </c>
      <c r="AQ83" s="3">
        <f t="shared" si="0"/>
        <v>2</v>
      </c>
      <c r="AR83" s="3">
        <f t="shared" si="0"/>
        <v>2</v>
      </c>
      <c r="AS83" s="3">
        <f t="shared" si="0"/>
        <v>2</v>
      </c>
      <c r="AT83" s="3">
        <f t="shared" si="0"/>
        <v>2</v>
      </c>
      <c r="AU83" s="3">
        <f t="shared" si="0"/>
        <v>2</v>
      </c>
      <c r="AV83" s="3">
        <f t="shared" si="0"/>
        <v>2</v>
      </c>
      <c r="AW83" s="3">
        <f t="shared" si="0"/>
        <v>2</v>
      </c>
      <c r="AX83" s="3">
        <f t="shared" si="0"/>
        <v>2</v>
      </c>
      <c r="AY83" s="3">
        <f t="shared" si="0"/>
        <v>2</v>
      </c>
      <c r="AZ83" s="3">
        <f t="shared" si="0"/>
        <v>2</v>
      </c>
      <c r="BA83" s="3">
        <f t="shared" si="0"/>
        <v>1</v>
      </c>
      <c r="BB83" s="3">
        <f t="shared" si="0"/>
        <v>2</v>
      </c>
      <c r="BC83" s="3">
        <f t="shared" si="0"/>
        <v>2</v>
      </c>
      <c r="BD83" s="3">
        <f t="shared" si="0"/>
        <v>2</v>
      </c>
      <c r="BE83" s="3">
        <f t="shared" si="0"/>
        <v>2</v>
      </c>
      <c r="BF83" s="3">
        <f t="shared" si="0"/>
        <v>2</v>
      </c>
      <c r="BG83" s="3">
        <f t="shared" si="0"/>
        <v>2</v>
      </c>
      <c r="BH83" s="3">
        <f t="shared" si="0"/>
        <v>2</v>
      </c>
      <c r="BI83" s="3">
        <f t="shared" si="0"/>
        <v>2</v>
      </c>
      <c r="BJ83" s="3">
        <f t="shared" si="0"/>
        <v>2</v>
      </c>
      <c r="BK83" s="3">
        <f t="shared" si="0"/>
        <v>2</v>
      </c>
      <c r="BL83" s="3">
        <f t="shared" si="0"/>
        <v>2</v>
      </c>
    </row>
    <row r="84" spans="1:64" x14ac:dyDescent="0.25">
      <c r="A84" s="1"/>
      <c r="B84" s="2"/>
      <c r="C84" s="1"/>
      <c r="D84" s="1"/>
      <c r="E84" s="1"/>
      <c r="F84" s="1"/>
      <c r="G84" s="1"/>
      <c r="H84" s="1"/>
      <c r="I84" s="1"/>
      <c r="J84" s="3" t="s">
        <v>197</v>
      </c>
      <c r="K84" s="3">
        <f>AVERAGE(K3:K82)</f>
        <v>37.35526315789474</v>
      </c>
      <c r="L84" s="3">
        <f>AVERAGE(L3:L82)</f>
        <v>0.125</v>
      </c>
      <c r="M84" s="3">
        <f>AVERAGE(M3:M82)</f>
        <v>0</v>
      </c>
      <c r="N84" s="3">
        <f>AVERAGE(N3:N82)</f>
        <v>1.2987012987012988E-2</v>
      </c>
      <c r="O84" s="3">
        <f>AVERAGE(O3:O82)</f>
        <v>0</v>
      </c>
      <c r="P84" s="3"/>
      <c r="Q84" s="3"/>
      <c r="R84" s="3">
        <f t="shared" ref="R84:BL84" si="1">AVERAGE(R3:R82)</f>
        <v>7.0147058823529402</v>
      </c>
      <c r="S84" s="3">
        <f t="shared" si="1"/>
        <v>20.638235294117646</v>
      </c>
      <c r="T84" s="3">
        <f t="shared" si="1"/>
        <v>4.2729850746268658</v>
      </c>
      <c r="U84" s="3">
        <f t="shared" si="1"/>
        <v>0.57611940298507469</v>
      </c>
      <c r="V84" s="3">
        <f t="shared" si="1"/>
        <v>2.044776119402985</v>
      </c>
      <c r="W84" s="3">
        <f t="shared" si="1"/>
        <v>0.12</v>
      </c>
      <c r="X84" s="3">
        <f t="shared" si="1"/>
        <v>9.5</v>
      </c>
      <c r="Y84" s="3">
        <f t="shared" si="1"/>
        <v>2.5000000000000001E-2</v>
      </c>
      <c r="Z84" s="3">
        <f t="shared" si="1"/>
        <v>7.0000000000000007E-2</v>
      </c>
      <c r="AA84" s="3">
        <f t="shared" si="1"/>
        <v>0.6</v>
      </c>
      <c r="AB84" s="3">
        <f t="shared" si="1"/>
        <v>0.05</v>
      </c>
      <c r="AC84" s="3">
        <f t="shared" si="1"/>
        <v>0.05</v>
      </c>
      <c r="AD84" s="3">
        <f t="shared" si="1"/>
        <v>6.9</v>
      </c>
      <c r="AE84" s="3">
        <f t="shared" si="1"/>
        <v>0.54</v>
      </c>
      <c r="AF84" s="3">
        <f t="shared" si="1"/>
        <v>10</v>
      </c>
      <c r="AG84" s="3">
        <f t="shared" si="1"/>
        <v>0.72</v>
      </c>
      <c r="AH84" s="3">
        <f t="shared" si="1"/>
        <v>0.1</v>
      </c>
      <c r="AI84" s="3">
        <f t="shared" si="1"/>
        <v>1.3500000000000001E-3</v>
      </c>
      <c r="AJ84" s="3">
        <f t="shared" si="1"/>
        <v>5.0000000000000001E-3</v>
      </c>
      <c r="AK84" s="3">
        <f t="shared" si="1"/>
        <v>4</v>
      </c>
      <c r="AL84" s="3">
        <f t="shared" si="1"/>
        <v>0.5</v>
      </c>
      <c r="AM84" s="3">
        <f t="shared" si="1"/>
        <v>0.4</v>
      </c>
      <c r="AN84" s="3">
        <f t="shared" si="1"/>
        <v>0.05</v>
      </c>
      <c r="AO84" s="3">
        <f t="shared" si="1"/>
        <v>5.0000000000000001E-3</v>
      </c>
      <c r="AP84" s="3">
        <f t="shared" si="1"/>
        <v>0.05</v>
      </c>
      <c r="AQ84" s="3">
        <f t="shared" si="1"/>
        <v>0.02</v>
      </c>
      <c r="AR84" s="3">
        <f t="shared" si="1"/>
        <v>0.05</v>
      </c>
      <c r="AS84" s="3">
        <f t="shared" si="1"/>
        <v>5.0000000000000001E-3</v>
      </c>
      <c r="AT84" s="3">
        <f t="shared" si="1"/>
        <v>0.2</v>
      </c>
      <c r="AU84" s="3">
        <f t="shared" si="1"/>
        <v>0.93500000000000005</v>
      </c>
      <c r="AV84" s="3">
        <f t="shared" si="1"/>
        <v>0.47499999999999998</v>
      </c>
      <c r="AW84" s="3">
        <f t="shared" si="1"/>
        <v>2.5000000000000001E-3</v>
      </c>
      <c r="AX84" s="3">
        <f t="shared" si="1"/>
        <v>5</v>
      </c>
      <c r="AY84" s="3">
        <f t="shared" si="1"/>
        <v>5</v>
      </c>
      <c r="AZ84" s="3">
        <f t="shared" si="1"/>
        <v>1.7999999999999999E-2</v>
      </c>
      <c r="BA84" s="3">
        <f t="shared" si="1"/>
        <v>0.1</v>
      </c>
      <c r="BB84" s="3">
        <f t="shared" si="1"/>
        <v>0.2</v>
      </c>
      <c r="BC84" s="3">
        <f t="shared" si="1"/>
        <v>0.27500000000000002</v>
      </c>
      <c r="BD84" s="3">
        <f t="shared" si="1"/>
        <v>0.15000000000000002</v>
      </c>
      <c r="BE84" s="3">
        <f t="shared" si="1"/>
        <v>0.25</v>
      </c>
      <c r="BF84" s="3">
        <f t="shared" si="1"/>
        <v>0.2</v>
      </c>
      <c r="BG84" s="3">
        <f t="shared" si="1"/>
        <v>0.15000000000000002</v>
      </c>
      <c r="BH84" s="3">
        <f t="shared" si="1"/>
        <v>0.15000000000000002</v>
      </c>
      <c r="BI84" s="3">
        <f t="shared" si="1"/>
        <v>5.7499999999999999E-3</v>
      </c>
      <c r="BJ84" s="3">
        <f t="shared" si="1"/>
        <v>4.7499999999999999E-3</v>
      </c>
      <c r="BK84" s="3">
        <f t="shared" si="1"/>
        <v>5.2499999999999995E-3</v>
      </c>
      <c r="BL84" s="3">
        <f t="shared" si="1"/>
        <v>5.2499999999999995E-3</v>
      </c>
    </row>
    <row r="85" spans="1:64" x14ac:dyDescent="0.25">
      <c r="A85" s="1"/>
      <c r="B85" s="2"/>
      <c r="C85" s="1"/>
      <c r="D85" s="1"/>
      <c r="E85" s="1"/>
      <c r="F85" s="1"/>
      <c r="G85" s="1"/>
      <c r="H85" s="1"/>
      <c r="I85" s="1"/>
      <c r="J85" s="3" t="s">
        <v>198</v>
      </c>
      <c r="K85" s="3">
        <f>MEDIAN(K3:K82)</f>
        <v>10</v>
      </c>
      <c r="L85" s="3">
        <f>MEDIAN(L3:L82)</f>
        <v>0</v>
      </c>
      <c r="M85" s="3">
        <f>MEDIAN(M3:M82)</f>
        <v>0</v>
      </c>
      <c r="N85" s="3">
        <f>MEDIAN(N3:N82)</f>
        <v>0</v>
      </c>
      <c r="O85" s="3">
        <f>MEDIAN(O3:O82)</f>
        <v>0</v>
      </c>
      <c r="P85" s="3"/>
      <c r="Q85" s="3"/>
      <c r="R85" s="3">
        <f t="shared" ref="R85:BL85" si="2">MEDIAN(R3:R82)</f>
        <v>7</v>
      </c>
      <c r="S85" s="3">
        <f t="shared" si="2"/>
        <v>20.3</v>
      </c>
      <c r="T85" s="3">
        <f t="shared" si="2"/>
        <v>4.26</v>
      </c>
      <c r="U85" s="3">
        <f t="shared" si="2"/>
        <v>0.5</v>
      </c>
      <c r="V85" s="3">
        <f t="shared" si="2"/>
        <v>2</v>
      </c>
      <c r="W85" s="3">
        <f t="shared" si="2"/>
        <v>0.12</v>
      </c>
      <c r="X85" s="3">
        <f t="shared" si="2"/>
        <v>9.5</v>
      </c>
      <c r="Y85" s="3">
        <f t="shared" si="2"/>
        <v>2.5000000000000001E-2</v>
      </c>
      <c r="Z85" s="3">
        <f t="shared" si="2"/>
        <v>7.0000000000000007E-2</v>
      </c>
      <c r="AA85" s="3">
        <f t="shared" si="2"/>
        <v>0.6</v>
      </c>
      <c r="AB85" s="3">
        <f t="shared" si="2"/>
        <v>0.05</v>
      </c>
      <c r="AC85" s="3">
        <f t="shared" si="2"/>
        <v>0.05</v>
      </c>
      <c r="AD85" s="3">
        <f t="shared" si="2"/>
        <v>6.9</v>
      </c>
      <c r="AE85" s="3">
        <f t="shared" si="2"/>
        <v>0.54</v>
      </c>
      <c r="AF85" s="3">
        <f t="shared" si="2"/>
        <v>10</v>
      </c>
      <c r="AG85" s="3">
        <f t="shared" si="2"/>
        <v>0.72</v>
      </c>
      <c r="AH85" s="3">
        <f t="shared" si="2"/>
        <v>0.1</v>
      </c>
      <c r="AI85" s="3">
        <f t="shared" si="2"/>
        <v>1.3500000000000001E-3</v>
      </c>
      <c r="AJ85" s="3">
        <f t="shared" si="2"/>
        <v>5.0000000000000001E-3</v>
      </c>
      <c r="AK85" s="3">
        <f t="shared" si="2"/>
        <v>4</v>
      </c>
      <c r="AL85" s="3">
        <f t="shared" si="2"/>
        <v>0.5</v>
      </c>
      <c r="AM85" s="3">
        <f t="shared" si="2"/>
        <v>0.4</v>
      </c>
      <c r="AN85" s="3">
        <f t="shared" si="2"/>
        <v>0.05</v>
      </c>
      <c r="AO85" s="3">
        <f t="shared" si="2"/>
        <v>5.0000000000000001E-3</v>
      </c>
      <c r="AP85" s="3">
        <f t="shared" si="2"/>
        <v>0.05</v>
      </c>
      <c r="AQ85" s="3">
        <f t="shared" si="2"/>
        <v>0.02</v>
      </c>
      <c r="AR85" s="3">
        <f t="shared" si="2"/>
        <v>0.05</v>
      </c>
      <c r="AS85" s="3">
        <f t="shared" si="2"/>
        <v>5.0000000000000001E-3</v>
      </c>
      <c r="AT85" s="3">
        <f t="shared" si="2"/>
        <v>0.2</v>
      </c>
      <c r="AU85" s="3">
        <f t="shared" si="2"/>
        <v>0.93500000000000005</v>
      </c>
      <c r="AV85" s="3">
        <f t="shared" si="2"/>
        <v>0.47500000000000003</v>
      </c>
      <c r="AW85" s="3">
        <f t="shared" si="2"/>
        <v>2.5000000000000001E-3</v>
      </c>
      <c r="AX85" s="3">
        <f t="shared" si="2"/>
        <v>5</v>
      </c>
      <c r="AY85" s="3">
        <f t="shared" si="2"/>
        <v>5</v>
      </c>
      <c r="AZ85" s="3">
        <f t="shared" si="2"/>
        <v>1.8000000000000002E-2</v>
      </c>
      <c r="BA85" s="3">
        <f t="shared" si="2"/>
        <v>0.1</v>
      </c>
      <c r="BB85" s="3">
        <f t="shared" si="2"/>
        <v>0.2</v>
      </c>
      <c r="BC85" s="3">
        <f t="shared" si="2"/>
        <v>0.27500000000000002</v>
      </c>
      <c r="BD85" s="3">
        <f t="shared" si="2"/>
        <v>0.15000000000000002</v>
      </c>
      <c r="BE85" s="3">
        <f t="shared" si="2"/>
        <v>0.25</v>
      </c>
      <c r="BF85" s="3">
        <f t="shared" si="2"/>
        <v>0.2</v>
      </c>
      <c r="BG85" s="3">
        <f t="shared" si="2"/>
        <v>0.15000000000000002</v>
      </c>
      <c r="BH85" s="3">
        <f t="shared" si="2"/>
        <v>0.15000000000000002</v>
      </c>
      <c r="BI85" s="3">
        <f t="shared" si="2"/>
        <v>5.7499999999999999E-3</v>
      </c>
      <c r="BJ85" s="3">
        <f t="shared" si="2"/>
        <v>4.7499999999999999E-3</v>
      </c>
      <c r="BK85" s="3">
        <f t="shared" si="2"/>
        <v>5.2499999999999995E-3</v>
      </c>
      <c r="BL85" s="3">
        <f t="shared" si="2"/>
        <v>5.2499999999999995E-3</v>
      </c>
    </row>
    <row r="86" spans="1:64" x14ac:dyDescent="0.25">
      <c r="A86" s="1"/>
      <c r="B86" s="2"/>
      <c r="C86" s="1"/>
      <c r="D86" s="1"/>
      <c r="E86" s="1"/>
      <c r="F86" s="1"/>
      <c r="G86" s="1"/>
      <c r="H86" s="1"/>
      <c r="I86" s="1"/>
      <c r="J86" s="3" t="s">
        <v>199</v>
      </c>
      <c r="K86" s="3">
        <f>MAX(K3:K82)</f>
        <v>300</v>
      </c>
      <c r="L86" s="3">
        <f>MAX(L3:L82)</f>
        <v>3</v>
      </c>
      <c r="M86" s="3">
        <f>MAX(M3:M82)</f>
        <v>0</v>
      </c>
      <c r="N86" s="3">
        <f>MAX(N3:N82)</f>
        <v>1</v>
      </c>
      <c r="O86" s="3">
        <f>MAX(O3:O82)</f>
        <v>0</v>
      </c>
      <c r="P86" s="3"/>
      <c r="Q86" s="3"/>
      <c r="R86" s="3">
        <f t="shared" ref="R86:BL86" si="3">MAX(R3:R82)</f>
        <v>8.8000000000000007</v>
      </c>
      <c r="S86" s="3">
        <f t="shared" si="3"/>
        <v>25.2</v>
      </c>
      <c r="T86" s="3">
        <f t="shared" si="3"/>
        <v>6.33</v>
      </c>
      <c r="U86" s="3">
        <f t="shared" si="3"/>
        <v>4.4000000000000004</v>
      </c>
      <c r="V86" s="3">
        <f t="shared" si="3"/>
        <v>3</v>
      </c>
      <c r="W86" s="3">
        <f t="shared" si="3"/>
        <v>0.12</v>
      </c>
      <c r="X86" s="3">
        <f t="shared" si="3"/>
        <v>10</v>
      </c>
      <c r="Y86" s="3">
        <f t="shared" si="3"/>
        <v>2.5000000000000001E-2</v>
      </c>
      <c r="Z86" s="3">
        <f t="shared" si="3"/>
        <v>7.0000000000000007E-2</v>
      </c>
      <c r="AA86" s="3">
        <f t="shared" si="3"/>
        <v>0.6</v>
      </c>
      <c r="AB86" s="3">
        <f t="shared" si="3"/>
        <v>0.05</v>
      </c>
      <c r="AC86" s="3">
        <f t="shared" si="3"/>
        <v>0.05</v>
      </c>
      <c r="AD86" s="3">
        <f t="shared" si="3"/>
        <v>7.1</v>
      </c>
      <c r="AE86" s="3">
        <f t="shared" si="3"/>
        <v>0.6</v>
      </c>
      <c r="AF86" s="3">
        <f t="shared" si="3"/>
        <v>10</v>
      </c>
      <c r="AG86" s="3">
        <f t="shared" si="3"/>
        <v>0.74</v>
      </c>
      <c r="AH86" s="3">
        <f t="shared" si="3"/>
        <v>0.1</v>
      </c>
      <c r="AI86" s="3">
        <f t="shared" si="3"/>
        <v>1.6000000000000001E-3</v>
      </c>
      <c r="AJ86" s="3">
        <f t="shared" si="3"/>
        <v>5.0000000000000001E-3</v>
      </c>
      <c r="AK86" s="3">
        <f t="shared" si="3"/>
        <v>4</v>
      </c>
      <c r="AL86" s="3">
        <f t="shared" si="3"/>
        <v>0.5</v>
      </c>
      <c r="AM86" s="3">
        <f t="shared" si="3"/>
        <v>0.4</v>
      </c>
      <c r="AN86" s="3">
        <f t="shared" si="3"/>
        <v>0.05</v>
      </c>
      <c r="AO86" s="3">
        <f t="shared" si="3"/>
        <v>5.0000000000000001E-3</v>
      </c>
      <c r="AP86" s="3">
        <f t="shared" si="3"/>
        <v>0.05</v>
      </c>
      <c r="AQ86" s="3">
        <f t="shared" si="3"/>
        <v>0.02</v>
      </c>
      <c r="AR86" s="3">
        <f t="shared" si="3"/>
        <v>0.05</v>
      </c>
      <c r="AS86" s="3">
        <f t="shared" si="3"/>
        <v>5.0000000000000001E-3</v>
      </c>
      <c r="AT86" s="3">
        <f t="shared" si="3"/>
        <v>0.2</v>
      </c>
      <c r="AU86" s="3">
        <f t="shared" si="3"/>
        <v>0.98</v>
      </c>
      <c r="AV86" s="3">
        <f t="shared" si="3"/>
        <v>0.75</v>
      </c>
      <c r="AW86" s="3">
        <f t="shared" si="3"/>
        <v>3.0000000000000001E-3</v>
      </c>
      <c r="AX86" s="3">
        <f t="shared" si="3"/>
        <v>5</v>
      </c>
      <c r="AY86" s="3">
        <f t="shared" si="3"/>
        <v>5</v>
      </c>
      <c r="AZ86" s="3">
        <f t="shared" si="3"/>
        <v>0.03</v>
      </c>
      <c r="BA86" s="3">
        <f t="shared" si="3"/>
        <v>0.1</v>
      </c>
      <c r="BB86" s="3">
        <f t="shared" si="3"/>
        <v>0.2</v>
      </c>
      <c r="BC86" s="3">
        <f t="shared" si="3"/>
        <v>0.35</v>
      </c>
      <c r="BD86" s="3">
        <f t="shared" si="3"/>
        <v>0.2</v>
      </c>
      <c r="BE86" s="3">
        <f t="shared" si="3"/>
        <v>0.3</v>
      </c>
      <c r="BF86" s="3">
        <f t="shared" si="3"/>
        <v>0.2</v>
      </c>
      <c r="BG86" s="3">
        <f t="shared" si="3"/>
        <v>0.2</v>
      </c>
      <c r="BH86" s="3">
        <f t="shared" si="3"/>
        <v>0.2</v>
      </c>
      <c r="BI86" s="3">
        <f t="shared" si="3"/>
        <v>7.4999999999999997E-3</v>
      </c>
      <c r="BJ86" s="3">
        <f t="shared" si="3"/>
        <v>7.4999999999999997E-3</v>
      </c>
      <c r="BK86" s="3">
        <f t="shared" si="3"/>
        <v>7.4999999999999997E-3</v>
      </c>
      <c r="BL86" s="3">
        <f t="shared" si="3"/>
        <v>7.4999999999999997E-3</v>
      </c>
    </row>
    <row r="87" spans="1:64" x14ac:dyDescent="0.25">
      <c r="A87" s="1"/>
      <c r="B87" s="2"/>
      <c r="C87" s="1"/>
      <c r="D87" s="1"/>
      <c r="E87" s="1"/>
      <c r="F87" s="1"/>
      <c r="G87" s="1"/>
      <c r="H87" s="1"/>
      <c r="I87" s="1"/>
      <c r="J87" s="3" t="s">
        <v>200</v>
      </c>
      <c r="K87" s="3">
        <f>MIN(K3:K82)</f>
        <v>0</v>
      </c>
      <c r="L87" s="3">
        <f>MIN(L3:L82)</f>
        <v>0</v>
      </c>
      <c r="M87" s="3">
        <f>MIN(M3:M82)</f>
        <v>0</v>
      </c>
      <c r="N87" s="3">
        <f>MIN(N3:N82)</f>
        <v>0</v>
      </c>
      <c r="O87" s="3">
        <f>MIN(O3:O82)</f>
        <v>0</v>
      </c>
      <c r="P87" s="3"/>
      <c r="Q87" s="3"/>
      <c r="R87" s="3">
        <f t="shared" ref="R87:BC87" si="4">MIN(R3:R82)</f>
        <v>6</v>
      </c>
      <c r="S87" s="3">
        <f t="shared" si="4"/>
        <v>18.8</v>
      </c>
      <c r="T87" s="3">
        <f t="shared" si="4"/>
        <v>2.84</v>
      </c>
      <c r="U87" s="3">
        <f t="shared" si="4"/>
        <v>0.5</v>
      </c>
      <c r="V87" s="3">
        <f t="shared" si="4"/>
        <v>2</v>
      </c>
      <c r="W87" s="3">
        <f t="shared" si="4"/>
        <v>0.12</v>
      </c>
      <c r="X87" s="3">
        <f t="shared" si="4"/>
        <v>9</v>
      </c>
      <c r="Y87" s="3">
        <f t="shared" si="4"/>
        <v>2.5000000000000001E-2</v>
      </c>
      <c r="Z87" s="3">
        <f t="shared" si="4"/>
        <v>7.0000000000000007E-2</v>
      </c>
      <c r="AA87" s="3">
        <f t="shared" si="4"/>
        <v>0.6</v>
      </c>
      <c r="AB87" s="3">
        <f t="shared" si="4"/>
        <v>0.05</v>
      </c>
      <c r="AC87" s="3">
        <f t="shared" si="4"/>
        <v>0.05</v>
      </c>
      <c r="AD87" s="3">
        <f t="shared" si="4"/>
        <v>6.7</v>
      </c>
      <c r="AE87" s="3">
        <f t="shared" si="4"/>
        <v>0.48</v>
      </c>
      <c r="AF87" s="3">
        <f t="shared" si="4"/>
        <v>10</v>
      </c>
      <c r="AG87" s="3">
        <f t="shared" si="4"/>
        <v>0.7</v>
      </c>
      <c r="AH87" s="3">
        <f t="shared" si="4"/>
        <v>0.1</v>
      </c>
      <c r="AI87" s="3">
        <f t="shared" si="4"/>
        <v>1.1000000000000001E-3</v>
      </c>
      <c r="AJ87" s="3">
        <f t="shared" si="4"/>
        <v>5.0000000000000001E-3</v>
      </c>
      <c r="AK87" s="3">
        <f t="shared" si="4"/>
        <v>4</v>
      </c>
      <c r="AL87" s="3">
        <f t="shared" si="4"/>
        <v>0.5</v>
      </c>
      <c r="AM87" s="3">
        <f t="shared" si="4"/>
        <v>0.4</v>
      </c>
      <c r="AN87" s="3">
        <f t="shared" si="4"/>
        <v>0.05</v>
      </c>
      <c r="AO87" s="3">
        <f t="shared" si="4"/>
        <v>5.0000000000000001E-3</v>
      </c>
      <c r="AP87" s="3">
        <f t="shared" si="4"/>
        <v>0.05</v>
      </c>
      <c r="AQ87" s="3">
        <f t="shared" si="4"/>
        <v>0.02</v>
      </c>
      <c r="AR87" s="3">
        <f t="shared" si="4"/>
        <v>0.05</v>
      </c>
      <c r="AS87" s="3">
        <f t="shared" si="4"/>
        <v>5.0000000000000001E-3</v>
      </c>
      <c r="AT87" s="3">
        <f t="shared" si="4"/>
        <v>0.2</v>
      </c>
      <c r="AU87" s="3">
        <f t="shared" si="4"/>
        <v>0.89</v>
      </c>
      <c r="AV87" s="3">
        <f t="shared" si="4"/>
        <v>0.2</v>
      </c>
      <c r="AW87" s="3">
        <f t="shared" si="4"/>
        <v>2E-3</v>
      </c>
      <c r="AX87" s="3">
        <f t="shared" si="4"/>
        <v>5</v>
      </c>
      <c r="AY87" s="3">
        <f t="shared" si="4"/>
        <v>5</v>
      </c>
      <c r="AZ87" s="3">
        <f t="shared" si="4"/>
        <v>6.0000000000000001E-3</v>
      </c>
      <c r="BA87" s="3">
        <f t="shared" si="4"/>
        <v>0.1</v>
      </c>
      <c r="BB87" s="3">
        <f t="shared" si="4"/>
        <v>0.2</v>
      </c>
      <c r="BC87" s="3">
        <f t="shared" si="4"/>
        <v>0.2</v>
      </c>
      <c r="BD87" s="3">
        <f t="shared" ref="BD87:BL87" si="5">MIN(BD3:BD82)</f>
        <v>0.1</v>
      </c>
      <c r="BE87" s="3">
        <f t="shared" si="5"/>
        <v>0.2</v>
      </c>
      <c r="BF87" s="3">
        <f t="shared" si="5"/>
        <v>0.2</v>
      </c>
      <c r="BG87" s="3">
        <f t="shared" si="5"/>
        <v>0.1</v>
      </c>
      <c r="BH87" s="3">
        <f t="shared" si="5"/>
        <v>0.1</v>
      </c>
      <c r="BI87" s="3">
        <f t="shared" si="5"/>
        <v>4.0000000000000001E-3</v>
      </c>
      <c r="BJ87" s="3">
        <f t="shared" si="5"/>
        <v>2E-3</v>
      </c>
      <c r="BK87" s="3">
        <f t="shared" si="5"/>
        <v>3.0000000000000001E-3</v>
      </c>
      <c r="BL87" s="3">
        <f t="shared" si="5"/>
        <v>3.0000000000000001E-3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 Torild Olderskog Vordal</dc:creator>
  <cp:lastModifiedBy>Linda Bamberg</cp:lastModifiedBy>
  <dcterms:created xsi:type="dcterms:W3CDTF">2022-01-13T13:18:51Z</dcterms:created>
  <dcterms:modified xsi:type="dcterms:W3CDTF">2022-02-15T12:12:06Z</dcterms:modified>
</cp:coreProperties>
</file>